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7D6B8619-5BA5-4EEA-8DD4-A8406B1A2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5" i="1" l="1"/>
  <c r="C269" i="1"/>
  <c r="C254" i="1"/>
  <c r="D278" i="1"/>
  <c r="D277" i="1"/>
  <c r="D276" i="1"/>
  <c r="D273" i="1" l="1"/>
  <c r="D274" i="1" l="1"/>
  <c r="C16" i="2" l="1"/>
  <c r="D284" i="1" s="1"/>
  <c r="C11" i="1" l="1"/>
  <c r="C270" i="1" s="1"/>
  <c r="D272" i="1" l="1"/>
  <c r="D285" i="1" l="1"/>
</calcChain>
</file>

<file path=xl/sharedStrings.xml><?xml version="1.0" encoding="utf-8"?>
<sst xmlns="http://schemas.openxmlformats.org/spreadsheetml/2006/main" count="613" uniqueCount="376">
  <si>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</si>
  <si>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</si>
  <si>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</si>
  <si>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</si>
  <si>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</si>
  <si>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</si>
  <si>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</si>
  <si>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</si>
  <si>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</si>
  <si>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</si>
  <si>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</si>
  <si>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</si>
  <si>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</si>
  <si>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</si>
  <si>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</si>
  <si>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</si>
  <si>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</si>
  <si>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</si>
  <si>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</si>
  <si>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ECO BIHOR</t>
  </si>
  <si>
    <t>CHIRIE BUTELII</t>
  </si>
  <si>
    <t>PIESE</t>
  </si>
  <si>
    <t>ABONAMENTE</t>
  </si>
  <si>
    <t>COMPANY DATA</t>
  </si>
  <si>
    <t>ROMGAZ</t>
  </si>
  <si>
    <t>RER VEST</t>
  </si>
  <si>
    <t>CALVADOR</t>
  </si>
  <si>
    <t>COMBUSTIBIL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</si>
  <si>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</si>
  <si>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</si>
  <si>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</si>
  <si>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</si>
  <si>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</si>
  <si>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</si>
  <si>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</si>
  <si>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</si>
  <si>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</si>
  <si>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</si>
  <si>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</si>
  <si>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</si>
  <si>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</si>
  <si>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</si>
  <si>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</si>
  <si>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</si>
  <si>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</si>
  <si>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</si>
  <si>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</si>
  <si>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</si>
  <si>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</si>
  <si>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</si>
  <si>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</si>
  <si>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</si>
  <si>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</si>
  <si>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</si>
  <si>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</si>
  <si>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</si>
  <si>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</si>
  <si>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</si>
  <si>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</si>
  <si>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</si>
  <si>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</si>
  <si>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</si>
  <si>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</si>
  <si>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</si>
  <si>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BURSA ROMANA DE MARFURI</t>
  </si>
  <si>
    <t>ABA CRISURI</t>
  </si>
  <si>
    <t>TOTAL SOFT</t>
  </si>
  <si>
    <t>DIGI ROMANIA</t>
  </si>
  <si>
    <t>DESEURI</t>
  </si>
  <si>
    <t>mentenanta GE VERNONA INTERNAT.LLC</t>
  </si>
  <si>
    <t>TURISM FELIX</t>
  </si>
  <si>
    <t>TRANSGEX</t>
  </si>
  <si>
    <t>*</t>
  </si>
  <si>
    <t>DEDEMAN</t>
  </si>
  <si>
    <t>MESSER ROMANIA GAZ</t>
  </si>
  <si>
    <t>SERVICII REZERVARE CAPACITATE</t>
  </si>
  <si>
    <t>GAZE NATURALE-DIRECT DEBIT</t>
  </si>
  <si>
    <t>SIMBAC</t>
  </si>
  <si>
    <t>VODAFONE ROMANIA</t>
  </si>
  <si>
    <t>SELGROS CASH&amp;CARRY</t>
  </si>
  <si>
    <t>ACETILENA</t>
  </si>
  <si>
    <t>BUGETUL DE STAT</t>
  </si>
  <si>
    <t>ABONAMENT ROLE TEXTILE</t>
  </si>
  <si>
    <t>GENESYS MEDICAL CLINIC</t>
  </si>
  <si>
    <t>EUROAUTO</t>
  </si>
  <si>
    <t>CEMAX</t>
  </si>
  <si>
    <t>RESTITUIRE GARANTIE DE BUNA EXECUTIE</t>
  </si>
  <si>
    <t>ENERGIE TERMICA</t>
  </si>
  <si>
    <t>ASISTENTA TEHNICA</t>
  </si>
  <si>
    <t>AVRIL</t>
  </si>
  <si>
    <t>MOTOUTILAJE</t>
  </si>
  <si>
    <t>ARCAFIN</t>
  </si>
  <si>
    <t>ORANGE ROMANIA</t>
  </si>
  <si>
    <t>CLIENT</t>
  </si>
  <si>
    <t>certificate CO2 (AFS EXECUTION SERVICES,GLOBAL FACTOR,EMBA POWER)</t>
  </si>
  <si>
    <t xml:space="preserve">Compartiment financiar contabilitate </t>
  </si>
  <si>
    <t>CNTEE TRANSELECTRICA</t>
  </si>
  <si>
    <t>SIAD</t>
  </si>
  <si>
    <t>TRANSGAZ</t>
  </si>
  <si>
    <t>AMP GRUP</t>
  </si>
  <si>
    <t>DGV</t>
  </si>
  <si>
    <t>SIMETRIX BUSINESS SOFTWARE</t>
  </si>
  <si>
    <t>OXIGEN TEHNIC</t>
  </si>
  <si>
    <t>MUNICIPIUL ORADEA-DIRECTIA ECONOMICA</t>
  </si>
  <si>
    <t>INSTAL PLUS</t>
  </si>
  <si>
    <t>BEST SERVICE&amp;VENDING</t>
  </si>
  <si>
    <t>SOC.ELECTRICA FURNIZARE</t>
  </si>
  <si>
    <t>NATALE IMPEX</t>
  </si>
  <si>
    <t>TRANSPORT ENERGIE ELECTRICA</t>
  </si>
  <si>
    <t>ALTEX ROMANIA</t>
  </si>
  <si>
    <t>CONSUMABILE</t>
  </si>
  <si>
    <t>CORESPONDENTA INTERNA</t>
  </si>
  <si>
    <t>impozite si taxe locale( impozit pe constructii)</t>
  </si>
  <si>
    <t>MENTENANTA</t>
  </si>
  <si>
    <t>AVANS GAZE NATURALE</t>
  </si>
  <si>
    <t>GAZE NATURALE</t>
  </si>
  <si>
    <t>VESTRA INDUSTRY</t>
  </si>
  <si>
    <t>INC-DTCI ICSI RM VALCEA</t>
  </si>
  <si>
    <t>UNIQA</t>
  </si>
  <si>
    <t>TOTAL DISTRIBUTION</t>
  </si>
  <si>
    <t>PREMIER ENERGY</t>
  </si>
  <si>
    <t>SALESIANER</t>
  </si>
  <si>
    <t>MECATRON</t>
  </si>
  <si>
    <t>VENDING MASTER</t>
  </si>
  <si>
    <t>CONSUMABILE BUCATARIE</t>
  </si>
  <si>
    <t>RAAPPS</t>
  </si>
  <si>
    <t>CHALLENGE COM</t>
  </si>
  <si>
    <t>C.N.A.I.R.</t>
  </si>
  <si>
    <t xml:space="preserve">MENTENANTA </t>
  </si>
  <si>
    <t xml:space="preserve">SITUATIE DE LUCRARI PT 701 </t>
  </si>
  <si>
    <t>CONTOR APA RECE</t>
  </si>
  <si>
    <t>TRANSPORT GAZE NATURALE</t>
  </si>
  <si>
    <t>VIMEX</t>
  </si>
  <si>
    <t>WEISHAUPT ROMANIA</t>
  </si>
  <si>
    <t>ENERPROJECT</t>
  </si>
  <si>
    <t>DAW MANAGEMENT-BROKER DE ASIGURARE</t>
  </si>
  <si>
    <t>CARGO TRACK</t>
  </si>
  <si>
    <t>ELEVATOR SERV</t>
  </si>
  <si>
    <t>ELSACO ELECTRONIC</t>
  </si>
  <si>
    <t>AMITECH IMPEX</t>
  </si>
  <si>
    <t>CONSTRUCTII COPACEL</t>
  </si>
  <si>
    <t>OMV PETROM</t>
  </si>
  <si>
    <t>FLUID GROUP HAGEN</t>
  </si>
  <si>
    <t>SPITAL CLINIC JUD.DE URGENTA</t>
  </si>
  <si>
    <t>AVANS GAZE NATURALE AUGUST 2025</t>
  </si>
  <si>
    <t>NABLA IMPEX</t>
  </si>
  <si>
    <t>OPENCODE</t>
  </si>
  <si>
    <t>AUTOROMAN SERVICE</t>
  </si>
  <si>
    <t>SCAUN BIROU</t>
  </si>
  <si>
    <t>JYSK ROMANIA</t>
  </si>
  <si>
    <t>PRODUSE CURATENIE</t>
  </si>
  <si>
    <t>MATERIALE ELECTRICE</t>
  </si>
  <si>
    <t>impozit profit (DIFERENTA SEMESTRUL I))</t>
  </si>
  <si>
    <t>1-31.08.25</t>
  </si>
  <si>
    <t xml:space="preserve">ISOPLUS </t>
  </si>
  <si>
    <t>TECOR INDUSTRIES</t>
  </si>
  <si>
    <t>ELECTRICA FURNIZARE</t>
  </si>
  <si>
    <t>TIRIAC AUTO</t>
  </si>
  <si>
    <t>PMO</t>
  </si>
  <si>
    <t>MEDA CONSULT</t>
  </si>
  <si>
    <t xml:space="preserve">INSTAL PLUS </t>
  </si>
  <si>
    <t>RO ET CO INTERNATIONAL</t>
  </si>
  <si>
    <t>INSTALCONS POP</t>
  </si>
  <si>
    <t>MOISI SERV COM</t>
  </si>
  <si>
    <t>ARR</t>
  </si>
  <si>
    <t>MICROIDEAL COMPUTERS</t>
  </si>
  <si>
    <t>PRO TEHNIC</t>
  </si>
  <si>
    <t>SAUTECH</t>
  </si>
  <si>
    <t>BULLSCONSTRUCT</t>
  </si>
  <si>
    <t>CRITO PROD</t>
  </si>
  <si>
    <t>ASOC.DE PROPR.DECEBAL 54</t>
  </si>
  <si>
    <t>HOSTERION</t>
  </si>
  <si>
    <t>ELECTROVAL SOUND</t>
  </si>
  <si>
    <t>ASOC.DE PROPR.ANASTASIA RESIDENCE</t>
  </si>
  <si>
    <t>PAYPOINT</t>
  </si>
  <si>
    <t>FAN COURIER EXPRESS</t>
  </si>
  <si>
    <t>ROADHILL AUTOMOTIVE SRL</t>
  </si>
  <si>
    <t>INSTALCONS POP SRL</t>
  </si>
  <si>
    <t>ADECOR</t>
  </si>
  <si>
    <t>MESSER</t>
  </si>
  <si>
    <t>ATLAS COPCO</t>
  </si>
  <si>
    <t>BEHR</t>
  </si>
  <si>
    <t xml:space="preserve">ROMGAZ </t>
  </si>
  <si>
    <t>MUZEUL TARII CRISURILOR</t>
  </si>
  <si>
    <t>INSTAL PLUS SRL</t>
  </si>
  <si>
    <t>METROLAB ANALYSIS SRL</t>
  </si>
  <si>
    <t>CDI DISTRIBUTION GRUP</t>
  </si>
  <si>
    <t>BERTRACO</t>
  </si>
  <si>
    <t>VESTRA INDUSTRY SRL</t>
  </si>
  <si>
    <t xml:space="preserve">NOATELLI&amp;CO </t>
  </si>
  <si>
    <t>FAST FIRE PROTECTION</t>
  </si>
  <si>
    <t>DRUMURI BIHOR</t>
  </si>
  <si>
    <t>METROINSTAL CERTIFICARE</t>
  </si>
  <si>
    <t>LINDE GAZ ROMANIA</t>
  </si>
  <si>
    <t>ROMGAZ-DEPOGAZ</t>
  </si>
  <si>
    <t>CNCIR</t>
  </si>
  <si>
    <t>ASTRA SELECT</t>
  </si>
  <si>
    <t>ELBAMA PTROTECTION</t>
  </si>
  <si>
    <t>IRNORD</t>
  </si>
  <si>
    <t>ADM.FONDULUI PT.MEDIU</t>
  </si>
  <si>
    <t>ASOC.PROPR.ANASTASIA RESIDENCE</t>
  </si>
  <si>
    <t>LUTECH EXPERT</t>
  </si>
  <si>
    <t>ASOC.PROPR.ADONA 306</t>
  </si>
  <si>
    <t>CARGO TRACK SOLUTIONS</t>
  </si>
  <si>
    <t>ELECTRO CRIS</t>
  </si>
  <si>
    <t xml:space="preserve">VESTRA INDUSTRY </t>
  </si>
  <si>
    <t>MUNICIPIUL ORADEA-DIR.ECONOMICA</t>
  </si>
  <si>
    <t>AGENTIA NAT.PT.MEDIU</t>
  </si>
  <si>
    <t>COMPANIA DE APA</t>
  </si>
  <si>
    <t>TERMODINAMIC</t>
  </si>
  <si>
    <t xml:space="preserve">CONTINENTAL HOTELS </t>
  </si>
  <si>
    <t>NOVA POWER&amp;GAS</t>
  </si>
  <si>
    <t xml:space="preserve">ROMPETROL DOWNSTREAM </t>
  </si>
  <si>
    <t>CNPR CLUJ</t>
  </si>
  <si>
    <t>PADO GROUP INFRASTRUCTURES</t>
  </si>
  <si>
    <t>SUMNACUNO</t>
  </si>
  <si>
    <t>TEHNOINSTRUMENT</t>
  </si>
  <si>
    <t>ASOC.DE PROPR.ANL ORADEA</t>
  </si>
  <si>
    <t>VERTICAL SRL</t>
  </si>
  <si>
    <t>TEAVA NEAGRA</t>
  </si>
  <si>
    <t>CONSUM ARI PT 713</t>
  </si>
  <si>
    <t>ANALIZA PROBA GAZ NATURAL IUNIE 2025</t>
  </si>
  <si>
    <t>CHIRIE TRIMESTRUL III 2025</t>
  </si>
  <si>
    <t>ENERGIE ELECTRICA-DIRECT DEBIT</t>
  </si>
  <si>
    <t>TONERE</t>
  </si>
  <si>
    <t>SERVICII MONITORIZARE GPS</t>
  </si>
  <si>
    <t>PRODUSE DE IGIENA</t>
  </si>
  <si>
    <t>ABONAMENT</t>
  </si>
  <si>
    <t>DEZECHILIBRU NEGATIV</t>
  </si>
  <si>
    <t>APA GEOTERMALA</t>
  </si>
  <si>
    <t>SERVICII INNOIRE CARTELA TAHOGRAF</t>
  </si>
  <si>
    <t>SERVICII MENTENANTA</t>
  </si>
  <si>
    <t>PZU-PI IULIE 2025</t>
  </si>
  <si>
    <t>COMPONENTE IT</t>
  </si>
  <si>
    <t>AVANS GAZE NATURALE  AUGUST 2025</t>
  </si>
  <si>
    <t xml:space="preserve">LUCRARI DE REPARATII </t>
  </si>
  <si>
    <t>PIESE AUTO</t>
  </si>
  <si>
    <t>CHELTUIELI JURIDICE</t>
  </si>
  <si>
    <t>LUCRARI DE MENTENANTA</t>
  </si>
  <si>
    <t>SERVICII HOSTING</t>
  </si>
  <si>
    <t>SERVICII RAPORTARE GAZE IULIE 2025</t>
  </si>
  <si>
    <t>VERIFICARE METROLOGICA</t>
  </si>
  <si>
    <t>COMPONENTE ELECTRONICE</t>
  </si>
  <si>
    <t>REFACTURARE ENERGIE ELECTRICA</t>
  </si>
  <si>
    <t>COMISION IULIE 2025</t>
  </si>
  <si>
    <t>REFACTURARE ENERGIE ELECTRICA IUNIE 2025</t>
  </si>
  <si>
    <t>PRIME ASIGURARI</t>
  </si>
  <si>
    <t>DEZECHILIBRU NEGATIV AUGUST 2024</t>
  </si>
  <si>
    <t>MONITORIZARE FIRME</t>
  </si>
  <si>
    <t>CONSUM ARI PT 416, 868</t>
  </si>
  <si>
    <t>DISPOZITIV DE VERIFICARE</t>
  </si>
  <si>
    <t>MATERIALE DE CONSTRUCTII</t>
  </si>
  <si>
    <t>SARE TABLETE</t>
  </si>
  <si>
    <t>RERVICII DE RAPORTARE GAZE NATURALE  IULIE 2025</t>
  </si>
  <si>
    <t>SCHIMBATOR DE CALDURA</t>
  </si>
  <si>
    <t xml:space="preserve">APA SUBTERAN INDUSTRIE </t>
  </si>
  <si>
    <t xml:space="preserve">SERVICII DE VERIFICARE, REINCARCARE SI REPARARE STINGATOARE </t>
  </si>
  <si>
    <t>LUCRARI DE PAVARE SI ASFALTARE</t>
  </si>
  <si>
    <t>SERVICII DE HOSTING</t>
  </si>
  <si>
    <t>MANSON DE PROTECTIE</t>
  </si>
  <si>
    <t>MATERIALE CONSUMABILE</t>
  </si>
  <si>
    <t>DEZECHILIBRU NEGATIV IUNIE 2025</t>
  </si>
  <si>
    <t>SERVICII DE IMPLEMENTARE ELECTRIC ETAPA 1</t>
  </si>
  <si>
    <t>ITP AUTO</t>
  </si>
  <si>
    <t>GARANTIE DE PARTICIPARE LA LICITATIE</t>
  </si>
  <si>
    <t>MATERIALE SANITARE</t>
  </si>
  <si>
    <t>SERVICII PAZA IULIE 2025</t>
  </si>
  <si>
    <t xml:space="preserve">VERIFICARI TEHNICE </t>
  </si>
  <si>
    <t>EMISII DE POLUANTI IN ATMOSFERA IULIE 2025</t>
  </si>
  <si>
    <t xml:space="preserve">REFACTURARE CONSUM ENERGIE ELECTRICA </t>
  </si>
  <si>
    <t>MATERIALE CONSTRUCTII</t>
  </si>
  <si>
    <t>RESTITUIT SUMA INCASATA ERONAT</t>
  </si>
  <si>
    <t>SERVICII NEUTRALITATE IUNIE 2025</t>
  </si>
  <si>
    <t>INCARCATURA BUTELIE HELIU</t>
  </si>
  <si>
    <t>MONITORIZARE GPS</t>
  </si>
  <si>
    <t>ABONAMENT AUGUST 2025</t>
  </si>
  <si>
    <t>ENERGIE ELECTRICA IULIE 2025</t>
  </si>
  <si>
    <t>POMPE CIRCULATIE CENTRALA NOUA</t>
  </si>
  <si>
    <t>TAXA AVIZ DE EXECUTIE LUCRARI IULIE 2025</t>
  </si>
  <si>
    <t xml:space="preserve">ENERGIE ELECTRICA </t>
  </si>
  <si>
    <t>TARIF OBTINERE AUTORIZATIE DE MEDIU PT STATIA GEOTERMALA NUFARUL</t>
  </si>
  <si>
    <t xml:space="preserve">PRESTATII APA CANAL </t>
  </si>
  <si>
    <t xml:space="preserve">VERIFICARE METROLOGICA </t>
  </si>
  <si>
    <t>MENTENANTA LIFT IULIE 2025</t>
  </si>
  <si>
    <t>REGULATOR DE PRESIUNE</t>
  </si>
  <si>
    <t>ABONAMENT PER 11,08-10,09,25</t>
  </si>
  <si>
    <t xml:space="preserve">SERVICII MEDICALE </t>
  </si>
  <si>
    <t>CHIRIE AUGUST 2025</t>
  </si>
  <si>
    <t>PUBLICARE ANUNTURI ZIAR IULIE 2025</t>
  </si>
  <si>
    <t>ENERGIE ELECTRICA MAI 2025</t>
  </si>
  <si>
    <t xml:space="preserve">SERVICII REPARATII </t>
  </si>
  <si>
    <t>VERIFICARE INSTALATIE DE UTILIZARE GAZE NATURALE</t>
  </si>
  <si>
    <t>SERVICII CURIERAT</t>
  </si>
  <si>
    <t>CONSUMABILE LAPTE</t>
  </si>
  <si>
    <t xml:space="preserve">RESTITUIRE GARANTIE DE BUNA EXECUTIE </t>
  </si>
  <si>
    <t>SERVICII DE SALUBRIZARE</t>
  </si>
  <si>
    <t>RESTITUIT SUMA VIRATA ERONAT</t>
  </si>
  <si>
    <t>PIESE SISTEM CEMS CENTRALA NOUA</t>
  </si>
  <si>
    <t>LUCRARI DE REPARATIE DECANTOR SUSPENSIONAL</t>
  </si>
  <si>
    <t>RESTITUIRE TARIF DE INVENTARIERE SET</t>
  </si>
  <si>
    <t>DEZECHILIBRU NEGATIV IULIE 2025</t>
  </si>
  <si>
    <t>DEZECHILIBRU DE TIP DEFICIT</t>
  </si>
  <si>
    <t>SERVICII DE MENTENANTA</t>
  </si>
  <si>
    <t>PRESTARI SERVICII CURIERAT</t>
  </si>
  <si>
    <t>AVANS ENERGIE ELECTRICA</t>
  </si>
  <si>
    <t>TAXA AVIZ EXECUTIE LUCRARI IUNIE 2025</t>
  </si>
  <si>
    <t>PIESE DE SCHIMB</t>
  </si>
  <si>
    <t xml:space="preserve">PIESE AUTO </t>
  </si>
  <si>
    <t>MATERIALE AUXILIARE LUCRARI</t>
  </si>
  <si>
    <t xml:space="preserve">AVANS ENERGIE ELECTRICA </t>
  </si>
  <si>
    <t xml:space="preserve">PIESE DE SCHIMB </t>
  </si>
  <si>
    <t xml:space="preserve">CONSUM ENERGIE ELECTRICA </t>
  </si>
  <si>
    <t>RCA AUTO</t>
  </si>
  <si>
    <t>REPARATII AUTO</t>
  </si>
  <si>
    <t>SERVICII INLOCUIT CORP ILUMINARE SI TABLOU ALIMENTARE</t>
  </si>
  <si>
    <t>ACCIZE GAZE NATURALE IULIE 2025</t>
  </si>
  <si>
    <t xml:space="preserve">REVIZIE AUTO </t>
  </si>
  <si>
    <t>OBIECTE SANITARE</t>
  </si>
  <si>
    <t xml:space="preserve">ROVINIETA AUTO </t>
  </si>
  <si>
    <t>CERTIFICAT DE INMATRICULARE AUTO</t>
  </si>
  <si>
    <t>AUTOMOTO STADION</t>
  </si>
  <si>
    <t>PIESE AUTO MACARA TELEMAC</t>
  </si>
  <si>
    <t>GROS METAL</t>
  </si>
  <si>
    <t>AIKOM INVEST</t>
  </si>
  <si>
    <t>SCULE</t>
  </si>
  <si>
    <t>DIRECTIA ECONOMICA-MUNICIPIUL ORADEA</t>
  </si>
  <si>
    <t>TAXA OPERARE DECLARATII FISCALE</t>
  </si>
  <si>
    <t>PRODUSE BUCATARIE</t>
  </si>
  <si>
    <t xml:space="preserve">ELECTROCASNICE </t>
  </si>
  <si>
    <t xml:space="preserve">HORNBACH CENTRALA </t>
  </si>
  <si>
    <t>CAPRIBELT TECHNIC</t>
  </si>
  <si>
    <t>S.P.S.C. ROMPAC</t>
  </si>
  <si>
    <t>DESCARCARE CARTELA TAHOGRAF SOFER</t>
  </si>
  <si>
    <t>SERVICII UTILIZARE PORTAL CONSTATATOR-ONLINE</t>
  </si>
  <si>
    <t>SILVANITY</t>
  </si>
  <si>
    <t>SCULEPRIME</t>
  </si>
  <si>
    <t xml:space="preserve">SCULE </t>
  </si>
  <si>
    <t xml:space="preserve">PFA IACOB IOAN VASILE </t>
  </si>
  <si>
    <t>COPIAT CHEI SI ACCESORII</t>
  </si>
  <si>
    <t>EXODIGITAL DEVELOPMENT</t>
  </si>
  <si>
    <t>SERVICII ELIBERARE CERTIFICAT CONSTATATOR</t>
  </si>
  <si>
    <t xml:space="preserve">OFICIUL NATIONAL AL REGISTRULUI COMERTULUI </t>
  </si>
  <si>
    <t>CERTIFICATE CONSTATATOARE</t>
  </si>
  <si>
    <t>SEHARIA GROUP</t>
  </si>
  <si>
    <t>EXPERT LAJTA ROM</t>
  </si>
  <si>
    <t>BLUE MERA</t>
  </si>
  <si>
    <t>MANOPERA MONTAJ</t>
  </si>
  <si>
    <t>SERVICII RECICLARE</t>
  </si>
  <si>
    <t>VIORODI PROD</t>
  </si>
  <si>
    <t>GEAM</t>
  </si>
  <si>
    <t>ACUMULATOR LI-ON</t>
  </si>
  <si>
    <t>MORAMI</t>
  </si>
  <si>
    <t>CONSUMABILE ERBICID</t>
  </si>
  <si>
    <t>TAXA JUDICIARA DE TIMBRU</t>
  </si>
  <si>
    <t>WUNDER HAFF</t>
  </si>
  <si>
    <t>STRUCTURI METALICE</t>
  </si>
  <si>
    <t>INSP.JUD.C-TII BIHOR</t>
  </si>
  <si>
    <t>ROADHILL AUTOMOTIVE</t>
  </si>
  <si>
    <t xml:space="preserve">SERVICII LUCRARI STR.ION BRADU </t>
  </si>
  <si>
    <r>
      <t>STUDIU DE FEZABILITATE</t>
    </r>
    <r>
      <rPr>
        <sz val="12"/>
        <color indexed="10"/>
        <rFont val="Times New Roman"/>
        <family val="1"/>
      </rPr>
      <t xml:space="preserve"> </t>
    </r>
  </si>
  <si>
    <t>AUTOUTILITARA</t>
  </si>
  <si>
    <t xml:space="preserve">AUTOUTILITARA FORD TRANSIT </t>
  </si>
  <si>
    <t xml:space="preserve">CONTOR DE ENERGIE TERMICA </t>
  </si>
  <si>
    <r>
      <t>CONTOARE ENERGIE TERMICA</t>
    </r>
    <r>
      <rPr>
        <sz val="12"/>
        <color indexed="10"/>
        <rFont val="Times New Roman"/>
        <family val="1"/>
      </rPr>
      <t xml:space="preserve"> </t>
    </r>
  </si>
  <si>
    <t xml:space="preserve">AUTOUTILITARA </t>
  </si>
  <si>
    <t>ALIMENTARE CU ENERGIE TERMICA IMOBIL STR.R.CIOROGARIU NR.32</t>
  </si>
  <si>
    <t>ALIMENTARE CU ENERGIE TERMICA IMOBIL STR.AL.VLAHUTA NR.27</t>
  </si>
  <si>
    <r>
      <t>PIESE</t>
    </r>
    <r>
      <rPr>
        <sz val="12"/>
        <color indexed="10"/>
        <rFont val="Times New Roman"/>
        <family val="1"/>
      </rPr>
      <t xml:space="preserve"> </t>
    </r>
    <r>
      <rPr>
        <sz val="12"/>
        <rFont val="Times New Roman"/>
        <family val="1"/>
      </rPr>
      <t>AUTO</t>
    </r>
  </si>
  <si>
    <t>TAXA AVIZ DE EXECUTIE</t>
  </si>
  <si>
    <t>CERTIFICAT DE URBANISM</t>
  </si>
  <si>
    <t xml:space="preserve">                               SITUATIA PLATILOR EFECTUATE PRIN BANCA IN LUNA august 2025</t>
  </si>
  <si>
    <t>energie electrica ( OPCOM,NOVA POWER,C.N.T.E.E. TRANSELECTRICA)</t>
  </si>
  <si>
    <t>gaz (ROMGAZ,OMV PETROM,PREMIER,TRANSGAZ,DEPOGAZ,BRM)</t>
  </si>
  <si>
    <t>SITUATIA PLATILOR EFECTUATE PRIN CASA IN LUNA  august  2025</t>
  </si>
  <si>
    <t>Situatia cheltuielilor cu deplasarile efectuate in luna august 2025</t>
  </si>
  <si>
    <t>AMENDA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</si>
</sst>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\-mmm\-yy;@"/>
    <numFmt numFmtId="165" formatCode="[$-418]dd\-mmm\-yy;@"/>
    <numFmt numFmtId="166" formatCode="[$-418]d\-mmm\-yy;@"/>
    <numFmt numFmtId="167" formatCode="#,##0.00;[Red]#,##0.00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47">
    <xf numFmtId="0" fontId="0" fillId="0" borderId="0" xfId="0"/>
    <xf numFmtId="164" fontId="2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4" fontId="2" fillId="0" borderId="10" xfId="2" applyNumberFormat="1" applyFont="1" applyBorder="1" applyAlignment="1">
      <alignment horizontal="right" vertical="center"/>
    </xf>
    <xf numFmtId="4" fontId="3" fillId="0" borderId="10" xfId="0" applyNumberFormat="1" applyFont="1" applyBorder="1"/>
    <xf numFmtId="0" fontId="3" fillId="0" borderId="11" xfId="0" applyFont="1" applyBorder="1"/>
    <xf numFmtId="0" fontId="2" fillId="0" borderId="14" xfId="0" applyFont="1" applyBorder="1" applyAlignment="1">
      <alignment horizontal="center"/>
    </xf>
    <xf numFmtId="166" fontId="5" fillId="0" borderId="14" xfId="0" applyNumberFormat="1" applyFont="1" applyBorder="1" applyAlignment="1">
      <alignment horizontal="center" vertical="center"/>
    </xf>
    <xf numFmtId="0" fontId="3" fillId="0" borderId="14" xfId="0" applyFont="1" applyBorder="1"/>
    <xf numFmtId="4" fontId="7" fillId="0" borderId="14" xfId="3" applyNumberFormat="1" applyFont="1" applyBorder="1" applyAlignment="1">
      <alignment vertical="center"/>
    </xf>
    <xf numFmtId="4" fontId="7" fillId="0" borderId="14" xfId="3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4" fontId="2" fillId="0" borderId="16" xfId="0" applyNumberFormat="1" applyFont="1" applyBorder="1"/>
    <xf numFmtId="0" fontId="3" fillId="0" borderId="16" xfId="0" applyFont="1" applyBorder="1"/>
    <xf numFmtId="4" fontId="2" fillId="0" borderId="19" xfId="1" applyNumberFormat="1" applyFont="1" applyFill="1" applyBorder="1" applyAlignment="1"/>
    <xf numFmtId="4" fontId="2" fillId="0" borderId="0" xfId="0" applyNumberFormat="1" applyFont="1"/>
    <xf numFmtId="0" fontId="2" fillId="0" borderId="20" xfId="0" applyFont="1" applyBorder="1"/>
    <xf numFmtId="0" fontId="3" fillId="0" borderId="20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14" fontId="2" fillId="3" borderId="22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167" fontId="2" fillId="0" borderId="22" xfId="1" applyNumberFormat="1" applyFont="1" applyBorder="1"/>
    <xf numFmtId="14" fontId="3" fillId="3" borderId="23" xfId="0" applyNumberFormat="1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14" fontId="3" fillId="3" borderId="25" xfId="0" applyNumberFormat="1" applyFont="1" applyFill="1" applyBorder="1" applyAlignment="1">
      <alignment horizontal="left"/>
    </xf>
    <xf numFmtId="4" fontId="8" fillId="3" borderId="0" xfId="0" applyNumberFormat="1" applyFont="1" applyFill="1" applyAlignment="1">
      <alignment horizontal="right"/>
    </xf>
    <xf numFmtId="14" fontId="3" fillId="3" borderId="26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3" xfId="0" applyNumberFormat="1" applyFont="1" applyBorder="1" applyAlignment="1">
      <alignment horizontal="left"/>
    </xf>
    <xf numFmtId="14" fontId="2" fillId="0" borderId="16" xfId="0" applyNumberFormat="1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0" borderId="22" xfId="0" applyFont="1" applyBorder="1"/>
    <xf numFmtId="0" fontId="2" fillId="0" borderId="22" xfId="0" applyFont="1" applyBorder="1" applyAlignment="1">
      <alignment horizontal="center"/>
    </xf>
    <xf numFmtId="3" fontId="3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0" borderId="14" xfId="0" applyFont="1" applyBorder="1"/>
    <xf numFmtId="43" fontId="2" fillId="0" borderId="22" xfId="1" applyFont="1" applyBorder="1"/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/>
    </xf>
    <xf numFmtId="167" fontId="2" fillId="0" borderId="23" xfId="1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/>
    </xf>
    <xf numFmtId="0" fontId="9" fillId="0" borderId="14" xfId="0" applyFont="1" applyBorder="1"/>
    <xf numFmtId="166" fontId="5" fillId="0" borderId="15" xfId="0" applyNumberFormat="1" applyFont="1" applyBorder="1" applyAlignment="1">
      <alignment horizontal="center" vertical="center"/>
    </xf>
    <xf numFmtId="167" fontId="3" fillId="0" borderId="0" xfId="0" applyNumberFormat="1" applyFont="1"/>
    <xf numFmtId="0" fontId="9" fillId="0" borderId="0" xfId="0" applyFont="1"/>
    <xf numFmtId="166" fontId="2" fillId="0" borderId="16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167" fontId="3" fillId="0" borderId="14" xfId="0" applyNumberFormat="1" applyFont="1" applyBorder="1" applyAlignment="1">
      <alignment horizontal="right"/>
    </xf>
    <xf numFmtId="4" fontId="9" fillId="0" borderId="14" xfId="0" applyNumberFormat="1" applyFont="1" applyBorder="1"/>
    <xf numFmtId="0" fontId="2" fillId="0" borderId="35" xfId="0" applyFont="1" applyBorder="1" applyAlignment="1">
      <alignment horizontal="center"/>
    </xf>
    <xf numFmtId="168" fontId="5" fillId="0" borderId="35" xfId="0" applyNumberFormat="1" applyFont="1" applyBorder="1" applyAlignment="1">
      <alignment horizontal="center" vertical="center"/>
    </xf>
    <xf numFmtId="4" fontId="5" fillId="0" borderId="35" xfId="3" applyNumberFormat="1" applyFont="1" applyBorder="1" applyAlignment="1">
      <alignment vertical="center"/>
    </xf>
    <xf numFmtId="4" fontId="7" fillId="0" borderId="35" xfId="3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3" borderId="0" xfId="0" applyNumberFormat="1" applyFont="1" applyFill="1" applyAlignment="1">
      <alignment horizontal="right"/>
    </xf>
    <xf numFmtId="4" fontId="2" fillId="3" borderId="36" xfId="0" applyNumberFormat="1" applyFont="1" applyFill="1" applyBorder="1" applyAlignment="1">
      <alignment horizontal="center"/>
    </xf>
    <xf numFmtId="0" fontId="7" fillId="0" borderId="37" xfId="3" applyFont="1" applyBorder="1" applyAlignment="1">
      <alignment vertical="center"/>
    </xf>
    <xf numFmtId="0" fontId="2" fillId="0" borderId="24" xfId="0" applyFont="1" applyBorder="1" applyAlignment="1">
      <alignment horizontal="center"/>
    </xf>
    <xf numFmtId="164" fontId="2" fillId="0" borderId="39" xfId="0" applyNumberFormat="1" applyFont="1" applyBorder="1"/>
    <xf numFmtId="4" fontId="2" fillId="0" borderId="39" xfId="0" applyNumberFormat="1" applyFont="1" applyBorder="1"/>
    <xf numFmtId="0" fontId="3" fillId="0" borderId="38" xfId="0" applyFont="1" applyBorder="1" applyAlignment="1">
      <alignment horizontal="center"/>
    </xf>
    <xf numFmtId="165" fontId="3" fillId="0" borderId="40" xfId="0" applyNumberFormat="1" applyFont="1" applyBorder="1"/>
    <xf numFmtId="4" fontId="3" fillId="0" borderId="40" xfId="0" applyNumberFormat="1" applyFont="1" applyBorder="1"/>
    <xf numFmtId="0" fontId="3" fillId="0" borderId="40" xfId="0" applyFont="1" applyBorder="1"/>
    <xf numFmtId="166" fontId="5" fillId="0" borderId="41" xfId="0" applyNumberFormat="1" applyFont="1" applyBorder="1" applyAlignment="1">
      <alignment horizontal="center" vertical="center"/>
    </xf>
    <xf numFmtId="0" fontId="3" fillId="0" borderId="42" xfId="0" applyFont="1" applyBorder="1"/>
    <xf numFmtId="0" fontId="3" fillId="5" borderId="43" xfId="0" applyFont="1" applyFill="1" applyBorder="1" applyAlignment="1">
      <alignment horizontal="center" vertical="center"/>
    </xf>
    <xf numFmtId="0" fontId="7" fillId="0" borderId="45" xfId="3" applyFont="1" applyBorder="1" applyAlignment="1">
      <alignment vertical="center"/>
    </xf>
    <xf numFmtId="0" fontId="9" fillId="0" borderId="45" xfId="0" applyFont="1" applyBorder="1"/>
    <xf numFmtId="0" fontId="7" fillId="0" borderId="45" xfId="0" applyFont="1" applyBorder="1" applyAlignment="1">
      <alignment vertical="center"/>
    </xf>
    <xf numFmtId="0" fontId="3" fillId="0" borderId="42" xfId="0" applyFont="1" applyBorder="1" applyAlignment="1">
      <alignment horizontal="justify" wrapText="1"/>
    </xf>
    <xf numFmtId="0" fontId="3" fillId="0" borderId="42" xfId="0" applyFont="1" applyBorder="1" applyAlignment="1">
      <alignment wrapText="1"/>
    </xf>
    <xf numFmtId="4" fontId="7" fillId="0" borderId="46" xfId="0" applyNumberFormat="1" applyFont="1" applyBorder="1" applyAlignment="1">
      <alignment vertical="center"/>
    </xf>
    <xf numFmtId="167" fontId="3" fillId="0" borderId="14" xfId="0" applyNumberFormat="1" applyFont="1" applyBorder="1"/>
    <xf numFmtId="0" fontId="7" fillId="6" borderId="14" xfId="0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0" fontId="7" fillId="0" borderId="14" xfId="3" applyFont="1" applyBorder="1" applyAlignment="1">
      <alignment vertical="center"/>
    </xf>
    <xf numFmtId="0" fontId="9" fillId="0" borderId="0" xfId="0" applyFont="1" applyAlignment="1">
      <alignment horizontal="center"/>
    </xf>
    <xf numFmtId="0" fontId="3" fillId="0" borderId="45" xfId="0" applyFont="1" applyBorder="1"/>
    <xf numFmtId="0" fontId="7" fillId="6" borderId="45" xfId="0" applyFont="1" applyFill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0" fillId="0" borderId="0" xfId="0" applyAlignment="1">
      <alignment horizontal="center"/>
    </xf>
    <xf numFmtId="165" fontId="5" fillId="0" borderId="14" xfId="0" applyNumberFormat="1" applyFont="1" applyBorder="1" applyAlignment="1">
      <alignment horizontal="center" vertical="center"/>
    </xf>
    <xf numFmtId="0" fontId="7" fillId="0" borderId="48" xfId="3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3" applyFont="1" applyAlignment="1">
      <alignment vertical="center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4" borderId="34" xfId="0" applyNumberFormat="1" applyFont="1" applyFill="1" applyBorder="1" applyAlignment="1">
      <alignment horizontal="left"/>
    </xf>
    <xf numFmtId="14" fontId="2" fillId="4" borderId="28" xfId="0" applyNumberFormat="1" applyFont="1" applyFill="1" applyBorder="1" applyAlignment="1">
      <alignment horizontal="left"/>
    </xf>
    <xf numFmtId="14" fontId="2" fillId="4" borderId="21" xfId="0" applyNumberFormat="1" applyFont="1" applyFill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  <xf numFmtId="4" fontId="10" fillId="6" borderId="47" xfId="0" applyNumberFormat="1" applyFont="1" applyFill="1" applyBorder="1"/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5"/>
  <sheetViews>
    <sheetView tabSelected="1" zoomScaleNormal="100" workbookViewId="0">
      <pane ySplit="7" topLeftCell="A8" activePane="bottomLeft" state="frozen"/>
      <selection pane="bottomLeft" activeCell="D14" sqref="D14"/>
    </sheetView>
  </sheetViews>
  <sheetFormatPr defaultRowHeight="15.75" x14ac:dyDescent="0.25"/>
  <cols>
    <col min="1" max="1" width="5.7109375" style="11" customWidth="1"/>
    <col min="2" max="2" width="14.28515625" style="2" customWidth="1"/>
    <col min="3" max="3" width="16.28515625" style="3" customWidth="1"/>
    <col min="4" max="4" width="52.5703125" style="11" customWidth="1"/>
    <col min="5" max="5" width="83.42578125" style="11" customWidth="1"/>
    <col min="6" max="6" width="11.140625" style="11" customWidth="1"/>
    <col min="7" max="7" width="9" style="11" customWidth="1"/>
    <col min="8" max="8" width="9.85546875" style="11" bestFit="1" customWidth="1"/>
    <col min="9" max="256" width="9" style="11" customWidth="1"/>
    <col min="257" max="257" width="6.140625" style="11" customWidth="1"/>
    <col min="258" max="258" width="14.5703125" style="11" customWidth="1"/>
    <col min="259" max="259" width="16.42578125" style="11" customWidth="1"/>
    <col min="260" max="260" width="49" style="11" customWidth="1"/>
    <col min="261" max="261" width="80.42578125" style="11" bestFit="1" customWidth="1"/>
    <col min="262" max="262" width="9.140625" style="11"/>
    <col min="263" max="263" width="9" style="11" customWidth="1"/>
    <col min="264" max="264" width="9.85546875" style="11" bestFit="1" customWidth="1"/>
    <col min="265" max="512" width="9" style="11" customWidth="1"/>
    <col min="513" max="513" width="6.140625" style="11" customWidth="1"/>
    <col min="514" max="514" width="14.5703125" style="11" customWidth="1"/>
    <col min="515" max="515" width="16.42578125" style="11" customWidth="1"/>
    <col min="516" max="516" width="49" style="11" customWidth="1"/>
    <col min="517" max="517" width="80.42578125" style="11" bestFit="1" customWidth="1"/>
    <col min="518" max="518" width="9.140625" style="11"/>
    <col min="519" max="519" width="9" style="11" customWidth="1"/>
    <col min="520" max="520" width="9.85546875" style="11" bestFit="1" customWidth="1"/>
    <col min="521" max="768" width="9" style="11" customWidth="1"/>
    <col min="769" max="769" width="6.140625" style="11" customWidth="1"/>
    <col min="770" max="770" width="14.5703125" style="11" customWidth="1"/>
    <col min="771" max="771" width="16.42578125" style="11" customWidth="1"/>
    <col min="772" max="772" width="49" style="11" customWidth="1"/>
    <col min="773" max="773" width="80.42578125" style="11" bestFit="1" customWidth="1"/>
    <col min="774" max="774" width="9.140625" style="11"/>
    <col min="775" max="775" width="9" style="11" customWidth="1"/>
    <col min="776" max="776" width="9.85546875" style="11" bestFit="1" customWidth="1"/>
    <col min="777" max="1024" width="9" style="11" customWidth="1"/>
    <col min="1025" max="1025" width="6.140625" style="11" customWidth="1"/>
    <col min="1026" max="1026" width="14.5703125" style="11" customWidth="1"/>
    <col min="1027" max="1027" width="16.42578125" style="11" customWidth="1"/>
    <col min="1028" max="1028" width="49" style="11" customWidth="1"/>
    <col min="1029" max="1029" width="80.42578125" style="11" bestFit="1" customWidth="1"/>
    <col min="1030" max="1030" width="9.140625" style="11"/>
    <col min="1031" max="1031" width="9" style="11" customWidth="1"/>
    <col min="1032" max="1032" width="9.85546875" style="11" bestFit="1" customWidth="1"/>
    <col min="1033" max="1280" width="9" style="11" customWidth="1"/>
    <col min="1281" max="1281" width="6.140625" style="11" customWidth="1"/>
    <col min="1282" max="1282" width="14.5703125" style="11" customWidth="1"/>
    <col min="1283" max="1283" width="16.42578125" style="11" customWidth="1"/>
    <col min="1284" max="1284" width="49" style="11" customWidth="1"/>
    <col min="1285" max="1285" width="80.42578125" style="11" bestFit="1" customWidth="1"/>
    <col min="1286" max="1286" width="9.140625" style="11"/>
    <col min="1287" max="1287" width="9" style="11" customWidth="1"/>
    <col min="1288" max="1288" width="9.85546875" style="11" bestFit="1" customWidth="1"/>
    <col min="1289" max="1536" width="9" style="11" customWidth="1"/>
    <col min="1537" max="1537" width="6.140625" style="11" customWidth="1"/>
    <col min="1538" max="1538" width="14.5703125" style="11" customWidth="1"/>
    <col min="1539" max="1539" width="16.42578125" style="11" customWidth="1"/>
    <col min="1540" max="1540" width="49" style="11" customWidth="1"/>
    <col min="1541" max="1541" width="80.42578125" style="11" bestFit="1" customWidth="1"/>
    <col min="1542" max="1542" width="9.140625" style="11"/>
    <col min="1543" max="1543" width="9" style="11" customWidth="1"/>
    <col min="1544" max="1544" width="9.85546875" style="11" bestFit="1" customWidth="1"/>
    <col min="1545" max="1792" width="9" style="11" customWidth="1"/>
    <col min="1793" max="1793" width="6.140625" style="11" customWidth="1"/>
    <col min="1794" max="1794" width="14.5703125" style="11" customWidth="1"/>
    <col min="1795" max="1795" width="16.42578125" style="11" customWidth="1"/>
    <col min="1796" max="1796" width="49" style="11" customWidth="1"/>
    <col min="1797" max="1797" width="80.42578125" style="11" bestFit="1" customWidth="1"/>
    <col min="1798" max="1798" width="9.140625" style="11"/>
    <col min="1799" max="1799" width="9" style="11" customWidth="1"/>
    <col min="1800" max="1800" width="9.85546875" style="11" bestFit="1" customWidth="1"/>
    <col min="1801" max="2048" width="9" style="11" customWidth="1"/>
    <col min="2049" max="2049" width="6.140625" style="11" customWidth="1"/>
    <col min="2050" max="2050" width="14.5703125" style="11" customWidth="1"/>
    <col min="2051" max="2051" width="16.42578125" style="11" customWidth="1"/>
    <col min="2052" max="2052" width="49" style="11" customWidth="1"/>
    <col min="2053" max="2053" width="80.42578125" style="11" bestFit="1" customWidth="1"/>
    <col min="2054" max="2054" width="9.140625" style="11"/>
    <col min="2055" max="2055" width="9" style="11" customWidth="1"/>
    <col min="2056" max="2056" width="9.85546875" style="11" bestFit="1" customWidth="1"/>
    <col min="2057" max="2304" width="9" style="11" customWidth="1"/>
    <col min="2305" max="2305" width="6.140625" style="11" customWidth="1"/>
    <col min="2306" max="2306" width="14.5703125" style="11" customWidth="1"/>
    <col min="2307" max="2307" width="16.42578125" style="11" customWidth="1"/>
    <col min="2308" max="2308" width="49" style="11" customWidth="1"/>
    <col min="2309" max="2309" width="80.42578125" style="11" bestFit="1" customWidth="1"/>
    <col min="2310" max="2310" width="9.140625" style="11"/>
    <col min="2311" max="2311" width="9" style="11" customWidth="1"/>
    <col min="2312" max="2312" width="9.85546875" style="11" bestFit="1" customWidth="1"/>
    <col min="2313" max="2560" width="9" style="11" customWidth="1"/>
    <col min="2561" max="2561" width="6.140625" style="11" customWidth="1"/>
    <col min="2562" max="2562" width="14.5703125" style="11" customWidth="1"/>
    <col min="2563" max="2563" width="16.42578125" style="11" customWidth="1"/>
    <col min="2564" max="2564" width="49" style="11" customWidth="1"/>
    <col min="2565" max="2565" width="80.42578125" style="11" bestFit="1" customWidth="1"/>
    <col min="2566" max="2566" width="9.140625" style="11"/>
    <col min="2567" max="2567" width="9" style="11" customWidth="1"/>
    <col min="2568" max="2568" width="9.85546875" style="11" bestFit="1" customWidth="1"/>
    <col min="2569" max="2816" width="9" style="11" customWidth="1"/>
    <col min="2817" max="2817" width="6.140625" style="11" customWidth="1"/>
    <col min="2818" max="2818" width="14.5703125" style="11" customWidth="1"/>
    <col min="2819" max="2819" width="16.42578125" style="11" customWidth="1"/>
    <col min="2820" max="2820" width="49" style="11" customWidth="1"/>
    <col min="2821" max="2821" width="80.42578125" style="11" bestFit="1" customWidth="1"/>
    <col min="2822" max="2822" width="9.140625" style="11"/>
    <col min="2823" max="2823" width="9" style="11" customWidth="1"/>
    <col min="2824" max="2824" width="9.85546875" style="11" bestFit="1" customWidth="1"/>
    <col min="2825" max="3072" width="9" style="11" customWidth="1"/>
    <col min="3073" max="3073" width="6.140625" style="11" customWidth="1"/>
    <col min="3074" max="3074" width="14.5703125" style="11" customWidth="1"/>
    <col min="3075" max="3075" width="16.42578125" style="11" customWidth="1"/>
    <col min="3076" max="3076" width="49" style="11" customWidth="1"/>
    <col min="3077" max="3077" width="80.42578125" style="11" bestFit="1" customWidth="1"/>
    <col min="3078" max="3078" width="9.140625" style="11"/>
    <col min="3079" max="3079" width="9" style="11" customWidth="1"/>
    <col min="3080" max="3080" width="9.85546875" style="11" bestFit="1" customWidth="1"/>
    <col min="3081" max="3328" width="9" style="11" customWidth="1"/>
    <col min="3329" max="3329" width="6.140625" style="11" customWidth="1"/>
    <col min="3330" max="3330" width="14.5703125" style="11" customWidth="1"/>
    <col min="3331" max="3331" width="16.42578125" style="11" customWidth="1"/>
    <col min="3332" max="3332" width="49" style="11" customWidth="1"/>
    <col min="3333" max="3333" width="80.42578125" style="11" bestFit="1" customWidth="1"/>
    <col min="3334" max="3334" width="9.140625" style="11"/>
    <col min="3335" max="3335" width="9" style="11" customWidth="1"/>
    <col min="3336" max="3336" width="9.85546875" style="11" bestFit="1" customWidth="1"/>
    <col min="3337" max="3584" width="9" style="11" customWidth="1"/>
    <col min="3585" max="3585" width="6.140625" style="11" customWidth="1"/>
    <col min="3586" max="3586" width="14.5703125" style="11" customWidth="1"/>
    <col min="3587" max="3587" width="16.42578125" style="11" customWidth="1"/>
    <col min="3588" max="3588" width="49" style="11" customWidth="1"/>
    <col min="3589" max="3589" width="80.42578125" style="11" bestFit="1" customWidth="1"/>
    <col min="3590" max="3590" width="9.140625" style="11"/>
    <col min="3591" max="3591" width="9" style="11" customWidth="1"/>
    <col min="3592" max="3592" width="9.85546875" style="11" bestFit="1" customWidth="1"/>
    <col min="3593" max="3840" width="9" style="11" customWidth="1"/>
    <col min="3841" max="3841" width="6.140625" style="11" customWidth="1"/>
    <col min="3842" max="3842" width="14.5703125" style="11" customWidth="1"/>
    <col min="3843" max="3843" width="16.42578125" style="11" customWidth="1"/>
    <col min="3844" max="3844" width="49" style="11" customWidth="1"/>
    <col min="3845" max="3845" width="80.42578125" style="11" bestFit="1" customWidth="1"/>
    <col min="3846" max="3846" width="9.140625" style="11"/>
    <col min="3847" max="3847" width="9" style="11" customWidth="1"/>
    <col min="3848" max="3848" width="9.85546875" style="11" bestFit="1" customWidth="1"/>
    <col min="3849" max="4096" width="9" style="11" customWidth="1"/>
    <col min="4097" max="4097" width="6.140625" style="11" customWidth="1"/>
    <col min="4098" max="4098" width="14.5703125" style="11" customWidth="1"/>
    <col min="4099" max="4099" width="16.42578125" style="11" customWidth="1"/>
    <col min="4100" max="4100" width="49" style="11" customWidth="1"/>
    <col min="4101" max="4101" width="80.42578125" style="11" bestFit="1" customWidth="1"/>
    <col min="4102" max="4102" width="9.140625" style="11"/>
    <col min="4103" max="4103" width="9" style="11" customWidth="1"/>
    <col min="4104" max="4104" width="9.85546875" style="11" bestFit="1" customWidth="1"/>
    <col min="4105" max="4352" width="9" style="11" customWidth="1"/>
    <col min="4353" max="4353" width="6.140625" style="11" customWidth="1"/>
    <col min="4354" max="4354" width="14.5703125" style="11" customWidth="1"/>
    <col min="4355" max="4355" width="16.42578125" style="11" customWidth="1"/>
    <col min="4356" max="4356" width="49" style="11" customWidth="1"/>
    <col min="4357" max="4357" width="80.42578125" style="11" bestFit="1" customWidth="1"/>
    <col min="4358" max="4358" width="9.140625" style="11"/>
    <col min="4359" max="4359" width="9" style="11" customWidth="1"/>
    <col min="4360" max="4360" width="9.85546875" style="11" bestFit="1" customWidth="1"/>
    <col min="4361" max="4608" width="9" style="11" customWidth="1"/>
    <col min="4609" max="4609" width="6.140625" style="11" customWidth="1"/>
    <col min="4610" max="4610" width="14.5703125" style="11" customWidth="1"/>
    <col min="4611" max="4611" width="16.42578125" style="11" customWidth="1"/>
    <col min="4612" max="4612" width="49" style="11" customWidth="1"/>
    <col min="4613" max="4613" width="80.42578125" style="11" bestFit="1" customWidth="1"/>
    <col min="4614" max="4614" width="9.140625" style="11"/>
    <col min="4615" max="4615" width="9" style="11" customWidth="1"/>
    <col min="4616" max="4616" width="9.85546875" style="11" bestFit="1" customWidth="1"/>
    <col min="4617" max="4864" width="9" style="11" customWidth="1"/>
    <col min="4865" max="4865" width="6.140625" style="11" customWidth="1"/>
    <col min="4866" max="4866" width="14.5703125" style="11" customWidth="1"/>
    <col min="4867" max="4867" width="16.42578125" style="11" customWidth="1"/>
    <col min="4868" max="4868" width="49" style="11" customWidth="1"/>
    <col min="4869" max="4869" width="80.42578125" style="11" bestFit="1" customWidth="1"/>
    <col min="4870" max="4870" width="9.140625" style="11"/>
    <col min="4871" max="4871" width="9" style="11" customWidth="1"/>
    <col min="4872" max="4872" width="9.85546875" style="11" bestFit="1" customWidth="1"/>
    <col min="4873" max="5120" width="9" style="11" customWidth="1"/>
    <col min="5121" max="5121" width="6.140625" style="11" customWidth="1"/>
    <col min="5122" max="5122" width="14.5703125" style="11" customWidth="1"/>
    <col min="5123" max="5123" width="16.42578125" style="11" customWidth="1"/>
    <col min="5124" max="5124" width="49" style="11" customWidth="1"/>
    <col min="5125" max="5125" width="80.42578125" style="11" bestFit="1" customWidth="1"/>
    <col min="5126" max="5126" width="9.140625" style="11"/>
    <col min="5127" max="5127" width="9" style="11" customWidth="1"/>
    <col min="5128" max="5128" width="9.85546875" style="11" bestFit="1" customWidth="1"/>
    <col min="5129" max="5376" width="9" style="11" customWidth="1"/>
    <col min="5377" max="5377" width="6.140625" style="11" customWidth="1"/>
    <col min="5378" max="5378" width="14.5703125" style="11" customWidth="1"/>
    <col min="5379" max="5379" width="16.42578125" style="11" customWidth="1"/>
    <col min="5380" max="5380" width="49" style="11" customWidth="1"/>
    <col min="5381" max="5381" width="80.42578125" style="11" bestFit="1" customWidth="1"/>
    <col min="5382" max="5382" width="9.140625" style="11"/>
    <col min="5383" max="5383" width="9" style="11" customWidth="1"/>
    <col min="5384" max="5384" width="9.85546875" style="11" bestFit="1" customWidth="1"/>
    <col min="5385" max="5632" width="9" style="11" customWidth="1"/>
    <col min="5633" max="5633" width="6.140625" style="11" customWidth="1"/>
    <col min="5634" max="5634" width="14.5703125" style="11" customWidth="1"/>
    <col min="5635" max="5635" width="16.42578125" style="11" customWidth="1"/>
    <col min="5636" max="5636" width="49" style="11" customWidth="1"/>
    <col min="5637" max="5637" width="80.42578125" style="11" bestFit="1" customWidth="1"/>
    <col min="5638" max="5638" width="9.140625" style="11"/>
    <col min="5639" max="5639" width="9" style="11" customWidth="1"/>
    <col min="5640" max="5640" width="9.85546875" style="11" bestFit="1" customWidth="1"/>
    <col min="5641" max="5888" width="9" style="11" customWidth="1"/>
    <col min="5889" max="5889" width="6.140625" style="11" customWidth="1"/>
    <col min="5890" max="5890" width="14.5703125" style="11" customWidth="1"/>
    <col min="5891" max="5891" width="16.42578125" style="11" customWidth="1"/>
    <col min="5892" max="5892" width="49" style="11" customWidth="1"/>
    <col min="5893" max="5893" width="80.42578125" style="11" bestFit="1" customWidth="1"/>
    <col min="5894" max="5894" width="9.140625" style="11"/>
    <col min="5895" max="5895" width="9" style="11" customWidth="1"/>
    <col min="5896" max="5896" width="9.85546875" style="11" bestFit="1" customWidth="1"/>
    <col min="5897" max="6144" width="9" style="11" customWidth="1"/>
    <col min="6145" max="6145" width="6.140625" style="11" customWidth="1"/>
    <col min="6146" max="6146" width="14.5703125" style="11" customWidth="1"/>
    <col min="6147" max="6147" width="16.42578125" style="11" customWidth="1"/>
    <col min="6148" max="6148" width="49" style="11" customWidth="1"/>
    <col min="6149" max="6149" width="80.42578125" style="11" bestFit="1" customWidth="1"/>
    <col min="6150" max="6150" width="9.140625" style="11"/>
    <col min="6151" max="6151" width="9" style="11" customWidth="1"/>
    <col min="6152" max="6152" width="9.85546875" style="11" bestFit="1" customWidth="1"/>
    <col min="6153" max="6400" width="9" style="11" customWidth="1"/>
    <col min="6401" max="6401" width="6.140625" style="11" customWidth="1"/>
    <col min="6402" max="6402" width="14.5703125" style="11" customWidth="1"/>
    <col min="6403" max="6403" width="16.42578125" style="11" customWidth="1"/>
    <col min="6404" max="6404" width="49" style="11" customWidth="1"/>
    <col min="6405" max="6405" width="80.42578125" style="11" bestFit="1" customWidth="1"/>
    <col min="6406" max="6406" width="9.140625" style="11"/>
    <col min="6407" max="6407" width="9" style="11" customWidth="1"/>
    <col min="6408" max="6408" width="9.85546875" style="11" bestFit="1" customWidth="1"/>
    <col min="6409" max="6656" width="9" style="11" customWidth="1"/>
    <col min="6657" max="6657" width="6.140625" style="11" customWidth="1"/>
    <col min="6658" max="6658" width="14.5703125" style="11" customWidth="1"/>
    <col min="6659" max="6659" width="16.42578125" style="11" customWidth="1"/>
    <col min="6660" max="6660" width="49" style="11" customWidth="1"/>
    <col min="6661" max="6661" width="80.42578125" style="11" bestFit="1" customWidth="1"/>
    <col min="6662" max="6662" width="9.140625" style="11"/>
    <col min="6663" max="6663" width="9" style="11" customWidth="1"/>
    <col min="6664" max="6664" width="9.85546875" style="11" bestFit="1" customWidth="1"/>
    <col min="6665" max="6912" width="9" style="11" customWidth="1"/>
    <col min="6913" max="6913" width="6.140625" style="11" customWidth="1"/>
    <col min="6914" max="6914" width="14.5703125" style="11" customWidth="1"/>
    <col min="6915" max="6915" width="16.42578125" style="11" customWidth="1"/>
    <col min="6916" max="6916" width="49" style="11" customWidth="1"/>
    <col min="6917" max="6917" width="80.42578125" style="11" bestFit="1" customWidth="1"/>
    <col min="6918" max="6918" width="9.140625" style="11"/>
    <col min="6919" max="6919" width="9" style="11" customWidth="1"/>
    <col min="6920" max="6920" width="9.85546875" style="11" bestFit="1" customWidth="1"/>
    <col min="6921" max="7168" width="9" style="11" customWidth="1"/>
    <col min="7169" max="7169" width="6.140625" style="11" customWidth="1"/>
    <col min="7170" max="7170" width="14.5703125" style="11" customWidth="1"/>
    <col min="7171" max="7171" width="16.42578125" style="11" customWidth="1"/>
    <col min="7172" max="7172" width="49" style="11" customWidth="1"/>
    <col min="7173" max="7173" width="80.42578125" style="11" bestFit="1" customWidth="1"/>
    <col min="7174" max="7174" width="9.140625" style="11"/>
    <col min="7175" max="7175" width="9" style="11" customWidth="1"/>
    <col min="7176" max="7176" width="9.85546875" style="11" bestFit="1" customWidth="1"/>
    <col min="7177" max="7424" width="9" style="11" customWidth="1"/>
    <col min="7425" max="7425" width="6.140625" style="11" customWidth="1"/>
    <col min="7426" max="7426" width="14.5703125" style="11" customWidth="1"/>
    <col min="7427" max="7427" width="16.42578125" style="11" customWidth="1"/>
    <col min="7428" max="7428" width="49" style="11" customWidth="1"/>
    <col min="7429" max="7429" width="80.42578125" style="11" bestFit="1" customWidth="1"/>
    <col min="7430" max="7430" width="9.140625" style="11"/>
    <col min="7431" max="7431" width="9" style="11" customWidth="1"/>
    <col min="7432" max="7432" width="9.85546875" style="11" bestFit="1" customWidth="1"/>
    <col min="7433" max="7680" width="9" style="11" customWidth="1"/>
    <col min="7681" max="7681" width="6.140625" style="11" customWidth="1"/>
    <col min="7682" max="7682" width="14.5703125" style="11" customWidth="1"/>
    <col min="7683" max="7683" width="16.42578125" style="11" customWidth="1"/>
    <col min="7684" max="7684" width="49" style="11" customWidth="1"/>
    <col min="7685" max="7685" width="80.42578125" style="11" bestFit="1" customWidth="1"/>
    <col min="7686" max="7686" width="9.140625" style="11"/>
    <col min="7687" max="7687" width="9" style="11" customWidth="1"/>
    <col min="7688" max="7688" width="9.85546875" style="11" bestFit="1" customWidth="1"/>
    <col min="7689" max="7936" width="9" style="11" customWidth="1"/>
    <col min="7937" max="7937" width="6.140625" style="11" customWidth="1"/>
    <col min="7938" max="7938" width="14.5703125" style="11" customWidth="1"/>
    <col min="7939" max="7939" width="16.42578125" style="11" customWidth="1"/>
    <col min="7940" max="7940" width="49" style="11" customWidth="1"/>
    <col min="7941" max="7941" width="80.42578125" style="11" bestFit="1" customWidth="1"/>
    <col min="7942" max="7942" width="9.140625" style="11"/>
    <col min="7943" max="7943" width="9" style="11" customWidth="1"/>
    <col min="7944" max="7944" width="9.85546875" style="11" bestFit="1" customWidth="1"/>
    <col min="7945" max="8192" width="9" style="11" customWidth="1"/>
    <col min="8193" max="8193" width="6.140625" style="11" customWidth="1"/>
    <col min="8194" max="8194" width="14.5703125" style="11" customWidth="1"/>
    <col min="8195" max="8195" width="16.42578125" style="11" customWidth="1"/>
    <col min="8196" max="8196" width="49" style="11" customWidth="1"/>
    <col min="8197" max="8197" width="80.42578125" style="11" bestFit="1" customWidth="1"/>
    <col min="8198" max="8198" width="9.140625" style="11"/>
    <col min="8199" max="8199" width="9" style="11" customWidth="1"/>
    <col min="8200" max="8200" width="9.85546875" style="11" bestFit="1" customWidth="1"/>
    <col min="8201" max="8448" width="9" style="11" customWidth="1"/>
    <col min="8449" max="8449" width="6.140625" style="11" customWidth="1"/>
    <col min="8450" max="8450" width="14.5703125" style="11" customWidth="1"/>
    <col min="8451" max="8451" width="16.42578125" style="11" customWidth="1"/>
    <col min="8452" max="8452" width="49" style="11" customWidth="1"/>
    <col min="8453" max="8453" width="80.42578125" style="11" bestFit="1" customWidth="1"/>
    <col min="8454" max="8454" width="9.140625" style="11"/>
    <col min="8455" max="8455" width="9" style="11" customWidth="1"/>
    <col min="8456" max="8456" width="9.85546875" style="11" bestFit="1" customWidth="1"/>
    <col min="8457" max="8704" width="9" style="11" customWidth="1"/>
    <col min="8705" max="8705" width="6.140625" style="11" customWidth="1"/>
    <col min="8706" max="8706" width="14.5703125" style="11" customWidth="1"/>
    <col min="8707" max="8707" width="16.42578125" style="11" customWidth="1"/>
    <col min="8708" max="8708" width="49" style="11" customWidth="1"/>
    <col min="8709" max="8709" width="80.42578125" style="11" bestFit="1" customWidth="1"/>
    <col min="8710" max="8710" width="9.140625" style="11"/>
    <col min="8711" max="8711" width="9" style="11" customWidth="1"/>
    <col min="8712" max="8712" width="9.85546875" style="11" bestFit="1" customWidth="1"/>
    <col min="8713" max="8960" width="9" style="11" customWidth="1"/>
    <col min="8961" max="8961" width="6.140625" style="11" customWidth="1"/>
    <col min="8962" max="8962" width="14.5703125" style="11" customWidth="1"/>
    <col min="8963" max="8963" width="16.42578125" style="11" customWidth="1"/>
    <col min="8964" max="8964" width="49" style="11" customWidth="1"/>
    <col min="8965" max="8965" width="80.42578125" style="11" bestFit="1" customWidth="1"/>
    <col min="8966" max="8966" width="9.140625" style="11"/>
    <col min="8967" max="8967" width="9" style="11" customWidth="1"/>
    <col min="8968" max="8968" width="9.85546875" style="11" bestFit="1" customWidth="1"/>
    <col min="8969" max="9216" width="9" style="11" customWidth="1"/>
    <col min="9217" max="9217" width="6.140625" style="11" customWidth="1"/>
    <col min="9218" max="9218" width="14.5703125" style="11" customWidth="1"/>
    <col min="9219" max="9219" width="16.42578125" style="11" customWidth="1"/>
    <col min="9220" max="9220" width="49" style="11" customWidth="1"/>
    <col min="9221" max="9221" width="80.42578125" style="11" bestFit="1" customWidth="1"/>
    <col min="9222" max="9222" width="9.140625" style="11"/>
    <col min="9223" max="9223" width="9" style="11" customWidth="1"/>
    <col min="9224" max="9224" width="9.85546875" style="11" bestFit="1" customWidth="1"/>
    <col min="9225" max="9472" width="9" style="11" customWidth="1"/>
    <col min="9473" max="9473" width="6.140625" style="11" customWidth="1"/>
    <col min="9474" max="9474" width="14.5703125" style="11" customWidth="1"/>
    <col min="9475" max="9475" width="16.42578125" style="11" customWidth="1"/>
    <col min="9476" max="9476" width="49" style="11" customWidth="1"/>
    <col min="9477" max="9477" width="80.42578125" style="11" bestFit="1" customWidth="1"/>
    <col min="9478" max="9478" width="9.140625" style="11"/>
    <col min="9479" max="9479" width="9" style="11" customWidth="1"/>
    <col min="9480" max="9480" width="9.85546875" style="11" bestFit="1" customWidth="1"/>
    <col min="9481" max="9728" width="9" style="11" customWidth="1"/>
    <col min="9729" max="9729" width="6.140625" style="11" customWidth="1"/>
    <col min="9730" max="9730" width="14.5703125" style="11" customWidth="1"/>
    <col min="9731" max="9731" width="16.42578125" style="11" customWidth="1"/>
    <col min="9732" max="9732" width="49" style="11" customWidth="1"/>
    <col min="9733" max="9733" width="80.42578125" style="11" bestFit="1" customWidth="1"/>
    <col min="9734" max="9734" width="9.140625" style="11"/>
    <col min="9735" max="9735" width="9" style="11" customWidth="1"/>
    <col min="9736" max="9736" width="9.85546875" style="11" bestFit="1" customWidth="1"/>
    <col min="9737" max="9984" width="9" style="11" customWidth="1"/>
    <col min="9985" max="9985" width="6.140625" style="11" customWidth="1"/>
    <col min="9986" max="9986" width="14.5703125" style="11" customWidth="1"/>
    <col min="9987" max="9987" width="16.42578125" style="11" customWidth="1"/>
    <col min="9988" max="9988" width="49" style="11" customWidth="1"/>
    <col min="9989" max="9989" width="80.42578125" style="11" bestFit="1" customWidth="1"/>
    <col min="9990" max="9990" width="9.140625" style="11"/>
    <col min="9991" max="9991" width="9" style="11" customWidth="1"/>
    <col min="9992" max="9992" width="9.85546875" style="11" bestFit="1" customWidth="1"/>
    <col min="9993" max="10240" width="9" style="11" customWidth="1"/>
    <col min="10241" max="10241" width="6.140625" style="11" customWidth="1"/>
    <col min="10242" max="10242" width="14.5703125" style="11" customWidth="1"/>
    <col min="10243" max="10243" width="16.42578125" style="11" customWidth="1"/>
    <col min="10244" max="10244" width="49" style="11" customWidth="1"/>
    <col min="10245" max="10245" width="80.42578125" style="11" bestFit="1" customWidth="1"/>
    <col min="10246" max="10246" width="9.140625" style="11"/>
    <col min="10247" max="10247" width="9" style="11" customWidth="1"/>
    <col min="10248" max="10248" width="9.85546875" style="11" bestFit="1" customWidth="1"/>
    <col min="10249" max="10496" width="9" style="11" customWidth="1"/>
    <col min="10497" max="10497" width="6.140625" style="11" customWidth="1"/>
    <col min="10498" max="10498" width="14.5703125" style="11" customWidth="1"/>
    <col min="10499" max="10499" width="16.42578125" style="11" customWidth="1"/>
    <col min="10500" max="10500" width="49" style="11" customWidth="1"/>
    <col min="10501" max="10501" width="80.42578125" style="11" bestFit="1" customWidth="1"/>
    <col min="10502" max="10502" width="9.140625" style="11"/>
    <col min="10503" max="10503" width="9" style="11" customWidth="1"/>
    <col min="10504" max="10504" width="9.85546875" style="11" bestFit="1" customWidth="1"/>
    <col min="10505" max="10752" width="9" style="11" customWidth="1"/>
    <col min="10753" max="10753" width="6.140625" style="11" customWidth="1"/>
    <col min="10754" max="10754" width="14.5703125" style="11" customWidth="1"/>
    <col min="10755" max="10755" width="16.42578125" style="11" customWidth="1"/>
    <col min="10756" max="10756" width="49" style="11" customWidth="1"/>
    <col min="10757" max="10757" width="80.42578125" style="11" bestFit="1" customWidth="1"/>
    <col min="10758" max="10758" width="9.140625" style="11"/>
    <col min="10759" max="10759" width="9" style="11" customWidth="1"/>
    <col min="10760" max="10760" width="9.85546875" style="11" bestFit="1" customWidth="1"/>
    <col min="10761" max="11008" width="9" style="11" customWidth="1"/>
    <col min="11009" max="11009" width="6.140625" style="11" customWidth="1"/>
    <col min="11010" max="11010" width="14.5703125" style="11" customWidth="1"/>
    <col min="11011" max="11011" width="16.42578125" style="11" customWidth="1"/>
    <col min="11012" max="11012" width="49" style="11" customWidth="1"/>
    <col min="11013" max="11013" width="80.42578125" style="11" bestFit="1" customWidth="1"/>
    <col min="11014" max="11014" width="9.140625" style="11"/>
    <col min="11015" max="11015" width="9" style="11" customWidth="1"/>
    <col min="11016" max="11016" width="9.85546875" style="11" bestFit="1" customWidth="1"/>
    <col min="11017" max="11264" width="9" style="11" customWidth="1"/>
    <col min="11265" max="11265" width="6.140625" style="11" customWidth="1"/>
    <col min="11266" max="11266" width="14.5703125" style="11" customWidth="1"/>
    <col min="11267" max="11267" width="16.42578125" style="11" customWidth="1"/>
    <col min="11268" max="11268" width="49" style="11" customWidth="1"/>
    <col min="11269" max="11269" width="80.42578125" style="11" bestFit="1" customWidth="1"/>
    <col min="11270" max="11270" width="9.140625" style="11"/>
    <col min="11271" max="11271" width="9" style="11" customWidth="1"/>
    <col min="11272" max="11272" width="9.85546875" style="11" bestFit="1" customWidth="1"/>
    <col min="11273" max="11520" width="9" style="11" customWidth="1"/>
    <col min="11521" max="11521" width="6.140625" style="11" customWidth="1"/>
    <col min="11522" max="11522" width="14.5703125" style="11" customWidth="1"/>
    <col min="11523" max="11523" width="16.42578125" style="11" customWidth="1"/>
    <col min="11524" max="11524" width="49" style="11" customWidth="1"/>
    <col min="11525" max="11525" width="80.42578125" style="11" bestFit="1" customWidth="1"/>
    <col min="11526" max="11526" width="9.140625" style="11"/>
    <col min="11527" max="11527" width="9" style="11" customWidth="1"/>
    <col min="11528" max="11528" width="9.85546875" style="11" bestFit="1" customWidth="1"/>
    <col min="11529" max="11776" width="9" style="11" customWidth="1"/>
    <col min="11777" max="11777" width="6.140625" style="11" customWidth="1"/>
    <col min="11778" max="11778" width="14.5703125" style="11" customWidth="1"/>
    <col min="11779" max="11779" width="16.42578125" style="11" customWidth="1"/>
    <col min="11780" max="11780" width="49" style="11" customWidth="1"/>
    <col min="11781" max="11781" width="80.42578125" style="11" bestFit="1" customWidth="1"/>
    <col min="11782" max="11782" width="9.140625" style="11"/>
    <col min="11783" max="11783" width="9" style="11" customWidth="1"/>
    <col min="11784" max="11784" width="9.85546875" style="11" bestFit="1" customWidth="1"/>
    <col min="11785" max="12032" width="9" style="11" customWidth="1"/>
    <col min="12033" max="12033" width="6.140625" style="11" customWidth="1"/>
    <col min="12034" max="12034" width="14.5703125" style="11" customWidth="1"/>
    <col min="12035" max="12035" width="16.42578125" style="11" customWidth="1"/>
    <col min="12036" max="12036" width="49" style="11" customWidth="1"/>
    <col min="12037" max="12037" width="80.42578125" style="11" bestFit="1" customWidth="1"/>
    <col min="12038" max="12038" width="9.140625" style="11"/>
    <col min="12039" max="12039" width="9" style="11" customWidth="1"/>
    <col min="12040" max="12040" width="9.85546875" style="11" bestFit="1" customWidth="1"/>
    <col min="12041" max="12288" width="9" style="11" customWidth="1"/>
    <col min="12289" max="12289" width="6.140625" style="11" customWidth="1"/>
    <col min="12290" max="12290" width="14.5703125" style="11" customWidth="1"/>
    <col min="12291" max="12291" width="16.42578125" style="11" customWidth="1"/>
    <col min="12292" max="12292" width="49" style="11" customWidth="1"/>
    <col min="12293" max="12293" width="80.42578125" style="11" bestFit="1" customWidth="1"/>
    <col min="12294" max="12294" width="9.140625" style="11"/>
    <col min="12295" max="12295" width="9" style="11" customWidth="1"/>
    <col min="12296" max="12296" width="9.85546875" style="11" bestFit="1" customWidth="1"/>
    <col min="12297" max="12544" width="9" style="11" customWidth="1"/>
    <col min="12545" max="12545" width="6.140625" style="11" customWidth="1"/>
    <col min="12546" max="12546" width="14.5703125" style="11" customWidth="1"/>
    <col min="12547" max="12547" width="16.42578125" style="11" customWidth="1"/>
    <col min="12548" max="12548" width="49" style="11" customWidth="1"/>
    <col min="12549" max="12549" width="80.42578125" style="11" bestFit="1" customWidth="1"/>
    <col min="12550" max="12550" width="9.140625" style="11"/>
    <col min="12551" max="12551" width="9" style="11" customWidth="1"/>
    <col min="12552" max="12552" width="9.85546875" style="11" bestFit="1" customWidth="1"/>
    <col min="12553" max="12800" width="9" style="11" customWidth="1"/>
    <col min="12801" max="12801" width="6.140625" style="11" customWidth="1"/>
    <col min="12802" max="12802" width="14.5703125" style="11" customWidth="1"/>
    <col min="12803" max="12803" width="16.42578125" style="11" customWidth="1"/>
    <col min="12804" max="12804" width="49" style="11" customWidth="1"/>
    <col min="12805" max="12805" width="80.42578125" style="11" bestFit="1" customWidth="1"/>
    <col min="12806" max="12806" width="9.140625" style="11"/>
    <col min="12807" max="12807" width="9" style="11" customWidth="1"/>
    <col min="12808" max="12808" width="9.85546875" style="11" bestFit="1" customWidth="1"/>
    <col min="12809" max="13056" width="9" style="11" customWidth="1"/>
    <col min="13057" max="13057" width="6.140625" style="11" customWidth="1"/>
    <col min="13058" max="13058" width="14.5703125" style="11" customWidth="1"/>
    <col min="13059" max="13059" width="16.42578125" style="11" customWidth="1"/>
    <col min="13060" max="13060" width="49" style="11" customWidth="1"/>
    <col min="13061" max="13061" width="80.42578125" style="11" bestFit="1" customWidth="1"/>
    <col min="13062" max="13062" width="9.140625" style="11"/>
    <col min="13063" max="13063" width="9" style="11" customWidth="1"/>
    <col min="13064" max="13064" width="9.85546875" style="11" bestFit="1" customWidth="1"/>
    <col min="13065" max="13312" width="9" style="11" customWidth="1"/>
    <col min="13313" max="13313" width="6.140625" style="11" customWidth="1"/>
    <col min="13314" max="13314" width="14.5703125" style="11" customWidth="1"/>
    <col min="13315" max="13315" width="16.42578125" style="11" customWidth="1"/>
    <col min="13316" max="13316" width="49" style="11" customWidth="1"/>
    <col min="13317" max="13317" width="80.42578125" style="11" bestFit="1" customWidth="1"/>
    <col min="13318" max="13318" width="9.140625" style="11"/>
    <col min="13319" max="13319" width="9" style="11" customWidth="1"/>
    <col min="13320" max="13320" width="9.85546875" style="11" bestFit="1" customWidth="1"/>
    <col min="13321" max="13568" width="9" style="11" customWidth="1"/>
    <col min="13569" max="13569" width="6.140625" style="11" customWidth="1"/>
    <col min="13570" max="13570" width="14.5703125" style="11" customWidth="1"/>
    <col min="13571" max="13571" width="16.42578125" style="11" customWidth="1"/>
    <col min="13572" max="13572" width="49" style="11" customWidth="1"/>
    <col min="13573" max="13573" width="80.42578125" style="11" bestFit="1" customWidth="1"/>
    <col min="13574" max="13574" width="9.140625" style="11"/>
    <col min="13575" max="13575" width="9" style="11" customWidth="1"/>
    <col min="13576" max="13576" width="9.85546875" style="11" bestFit="1" customWidth="1"/>
    <col min="13577" max="13824" width="9" style="11" customWidth="1"/>
    <col min="13825" max="13825" width="6.140625" style="11" customWidth="1"/>
    <col min="13826" max="13826" width="14.5703125" style="11" customWidth="1"/>
    <col min="13827" max="13827" width="16.42578125" style="11" customWidth="1"/>
    <col min="13828" max="13828" width="49" style="11" customWidth="1"/>
    <col min="13829" max="13829" width="80.42578125" style="11" bestFit="1" customWidth="1"/>
    <col min="13830" max="13830" width="9.140625" style="11"/>
    <col min="13831" max="13831" width="9" style="11" customWidth="1"/>
    <col min="13832" max="13832" width="9.85546875" style="11" bestFit="1" customWidth="1"/>
    <col min="13833" max="14080" width="9" style="11" customWidth="1"/>
    <col min="14081" max="14081" width="6.140625" style="11" customWidth="1"/>
    <col min="14082" max="14082" width="14.5703125" style="11" customWidth="1"/>
    <col min="14083" max="14083" width="16.42578125" style="11" customWidth="1"/>
    <col min="14084" max="14084" width="49" style="11" customWidth="1"/>
    <col min="14085" max="14085" width="80.42578125" style="11" bestFit="1" customWidth="1"/>
    <col min="14086" max="14086" width="9.140625" style="11"/>
    <col min="14087" max="14087" width="9" style="11" customWidth="1"/>
    <col min="14088" max="14088" width="9.85546875" style="11" bestFit="1" customWidth="1"/>
    <col min="14089" max="14336" width="9" style="11" customWidth="1"/>
    <col min="14337" max="14337" width="6.140625" style="11" customWidth="1"/>
    <col min="14338" max="14338" width="14.5703125" style="11" customWidth="1"/>
    <col min="14339" max="14339" width="16.42578125" style="11" customWidth="1"/>
    <col min="14340" max="14340" width="49" style="11" customWidth="1"/>
    <col min="14341" max="14341" width="80.42578125" style="11" bestFit="1" customWidth="1"/>
    <col min="14342" max="14342" width="9.140625" style="11"/>
    <col min="14343" max="14343" width="9" style="11" customWidth="1"/>
    <col min="14344" max="14344" width="9.85546875" style="11" bestFit="1" customWidth="1"/>
    <col min="14345" max="14592" width="9" style="11" customWidth="1"/>
    <col min="14593" max="14593" width="6.140625" style="11" customWidth="1"/>
    <col min="14594" max="14594" width="14.5703125" style="11" customWidth="1"/>
    <col min="14595" max="14595" width="16.42578125" style="11" customWidth="1"/>
    <col min="14596" max="14596" width="49" style="11" customWidth="1"/>
    <col min="14597" max="14597" width="80.42578125" style="11" bestFit="1" customWidth="1"/>
    <col min="14598" max="14598" width="9.140625" style="11"/>
    <col min="14599" max="14599" width="9" style="11" customWidth="1"/>
    <col min="14600" max="14600" width="9.85546875" style="11" bestFit="1" customWidth="1"/>
    <col min="14601" max="14848" width="9" style="11" customWidth="1"/>
    <col min="14849" max="14849" width="6.140625" style="11" customWidth="1"/>
    <col min="14850" max="14850" width="14.5703125" style="11" customWidth="1"/>
    <col min="14851" max="14851" width="16.42578125" style="11" customWidth="1"/>
    <col min="14852" max="14852" width="49" style="11" customWidth="1"/>
    <col min="14853" max="14853" width="80.42578125" style="11" bestFit="1" customWidth="1"/>
    <col min="14854" max="14854" width="9.140625" style="11"/>
    <col min="14855" max="14855" width="9" style="11" customWidth="1"/>
    <col min="14856" max="14856" width="9.85546875" style="11" bestFit="1" customWidth="1"/>
    <col min="14857" max="15104" width="9" style="11" customWidth="1"/>
    <col min="15105" max="15105" width="6.140625" style="11" customWidth="1"/>
    <col min="15106" max="15106" width="14.5703125" style="11" customWidth="1"/>
    <col min="15107" max="15107" width="16.42578125" style="11" customWidth="1"/>
    <col min="15108" max="15108" width="49" style="11" customWidth="1"/>
    <col min="15109" max="15109" width="80.42578125" style="11" bestFit="1" customWidth="1"/>
    <col min="15110" max="15110" width="9.140625" style="11"/>
    <col min="15111" max="15111" width="9" style="11" customWidth="1"/>
    <col min="15112" max="15112" width="9.85546875" style="11" bestFit="1" customWidth="1"/>
    <col min="15113" max="15360" width="9" style="11" customWidth="1"/>
    <col min="15361" max="15361" width="6.140625" style="11" customWidth="1"/>
    <col min="15362" max="15362" width="14.5703125" style="11" customWidth="1"/>
    <col min="15363" max="15363" width="16.42578125" style="11" customWidth="1"/>
    <col min="15364" max="15364" width="49" style="11" customWidth="1"/>
    <col min="15365" max="15365" width="80.42578125" style="11" bestFit="1" customWidth="1"/>
    <col min="15366" max="15366" width="9.140625" style="11"/>
    <col min="15367" max="15367" width="9" style="11" customWidth="1"/>
    <col min="15368" max="15368" width="9.85546875" style="11" bestFit="1" customWidth="1"/>
    <col min="15369" max="15616" width="9" style="11" customWidth="1"/>
    <col min="15617" max="15617" width="6.140625" style="11" customWidth="1"/>
    <col min="15618" max="15618" width="14.5703125" style="11" customWidth="1"/>
    <col min="15619" max="15619" width="16.42578125" style="11" customWidth="1"/>
    <col min="15620" max="15620" width="49" style="11" customWidth="1"/>
    <col min="15621" max="15621" width="80.42578125" style="11" bestFit="1" customWidth="1"/>
    <col min="15622" max="15622" width="9.140625" style="11"/>
    <col min="15623" max="15623" width="9" style="11" customWidth="1"/>
    <col min="15624" max="15624" width="9.85546875" style="11" bestFit="1" customWidth="1"/>
    <col min="15625" max="15872" width="9" style="11" customWidth="1"/>
    <col min="15873" max="15873" width="6.140625" style="11" customWidth="1"/>
    <col min="15874" max="15874" width="14.5703125" style="11" customWidth="1"/>
    <col min="15875" max="15875" width="16.42578125" style="11" customWidth="1"/>
    <col min="15876" max="15876" width="49" style="11" customWidth="1"/>
    <col min="15877" max="15877" width="80.42578125" style="11" bestFit="1" customWidth="1"/>
    <col min="15878" max="15878" width="9.140625" style="11"/>
    <col min="15879" max="15879" width="9" style="11" customWidth="1"/>
    <col min="15880" max="15880" width="9.85546875" style="11" bestFit="1" customWidth="1"/>
    <col min="15881" max="16128" width="9" style="11" customWidth="1"/>
    <col min="16129" max="16129" width="6.140625" style="11" customWidth="1"/>
    <col min="16130" max="16130" width="14.5703125" style="11" customWidth="1"/>
    <col min="16131" max="16131" width="16.42578125" style="11" customWidth="1"/>
    <col min="16132" max="16132" width="49" style="11" customWidth="1"/>
    <col min="16133" max="16133" width="80.42578125" style="11" bestFit="1" customWidth="1"/>
    <col min="16134" max="16134" width="9.140625" style="11"/>
    <col min="16135" max="16135" width="9" style="11" customWidth="1"/>
    <col min="16136" max="16136" width="9.85546875" style="11" bestFit="1" customWidth="1"/>
    <col min="16137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95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27" t="s">
        <v>370</v>
      </c>
      <c r="C5" s="127"/>
      <c r="D5" s="127"/>
      <c r="E5" s="127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28" t="s">
        <v>7</v>
      </c>
      <c r="C9" s="128"/>
      <c r="D9" s="128"/>
      <c r="E9" s="128"/>
    </row>
    <row r="10" spans="1:6" s="4" customFormat="1" ht="16.5" thickBot="1" x14ac:dyDescent="0.3">
      <c r="A10" s="20">
        <v>1</v>
      </c>
      <c r="B10" s="21" t="s">
        <v>153</v>
      </c>
      <c r="C10" s="146">
        <v>4625440.6400000006</v>
      </c>
      <c r="D10" s="22" t="s">
        <v>8</v>
      </c>
      <c r="E10" s="23" t="s">
        <v>9</v>
      </c>
    </row>
    <row r="11" spans="1:6" s="4" customFormat="1" ht="16.5" thickBot="1" x14ac:dyDescent="0.3">
      <c r="A11" s="24"/>
      <c r="B11" s="25" t="s">
        <v>10</v>
      </c>
      <c r="C11" s="26">
        <f>C10</f>
        <v>4625440.6400000006</v>
      </c>
      <c r="D11" s="27"/>
      <c r="E11" s="28"/>
    </row>
    <row r="12" spans="1:6" ht="16.5" thickBot="1" x14ac:dyDescent="0.3">
      <c r="A12" s="101"/>
      <c r="B12" s="102"/>
      <c r="C12" s="103"/>
      <c r="D12" s="104"/>
      <c r="E12" s="104"/>
    </row>
    <row r="13" spans="1:6" s="4" customFormat="1" x14ac:dyDescent="0.25">
      <c r="A13" s="98" t="s">
        <v>11</v>
      </c>
      <c r="B13" s="99" t="s">
        <v>12</v>
      </c>
      <c r="C13" s="100"/>
      <c r="D13" s="99"/>
      <c r="E13" s="108"/>
    </row>
    <row r="14" spans="1:6" s="4" customFormat="1" x14ac:dyDescent="0.25">
      <c r="A14" s="29">
        <v>1</v>
      </c>
      <c r="B14" s="123">
        <v>45870</v>
      </c>
      <c r="C14" s="86">
        <v>45472.49</v>
      </c>
      <c r="D14" s="34" t="s">
        <v>154</v>
      </c>
      <c r="E14" s="110" t="s">
        <v>219</v>
      </c>
      <c r="F14" s="122"/>
    </row>
    <row r="15" spans="1:6" s="4" customFormat="1" x14ac:dyDescent="0.25">
      <c r="A15" s="29">
        <v>2</v>
      </c>
      <c r="B15" s="123">
        <v>45870</v>
      </c>
      <c r="C15" s="87">
        <v>269.5</v>
      </c>
      <c r="D15" s="34" t="s">
        <v>208</v>
      </c>
      <c r="E15" s="110" t="s">
        <v>220</v>
      </c>
      <c r="F15" s="118"/>
    </row>
    <row r="16" spans="1:6" s="4" customFormat="1" x14ac:dyDescent="0.25">
      <c r="A16" s="29">
        <v>3</v>
      </c>
      <c r="B16" s="123">
        <v>45870</v>
      </c>
      <c r="C16" s="32">
        <v>1985.22</v>
      </c>
      <c r="D16" s="34" t="s">
        <v>116</v>
      </c>
      <c r="E16" s="110" t="s">
        <v>128</v>
      </c>
      <c r="F16" s="122"/>
    </row>
    <row r="17" spans="1:7" s="4" customFormat="1" x14ac:dyDescent="0.25">
      <c r="A17" s="29">
        <v>4</v>
      </c>
      <c r="B17" s="123">
        <v>45870</v>
      </c>
      <c r="C17" s="77">
        <v>44682.32</v>
      </c>
      <c r="D17" s="34" t="s">
        <v>155</v>
      </c>
      <c r="E17" s="110" t="s">
        <v>17</v>
      </c>
      <c r="F17" s="122"/>
    </row>
    <row r="18" spans="1:7" s="4" customFormat="1" x14ac:dyDescent="0.25">
      <c r="A18" s="29">
        <v>5</v>
      </c>
      <c r="B18" s="123">
        <v>45870</v>
      </c>
      <c r="C18" s="32">
        <v>387096</v>
      </c>
      <c r="D18" s="33" t="s">
        <v>156</v>
      </c>
      <c r="E18" s="108" t="s">
        <v>304</v>
      </c>
      <c r="F18" s="122"/>
    </row>
    <row r="19" spans="1:7" s="4" customFormat="1" x14ac:dyDescent="0.25">
      <c r="A19" s="29">
        <v>6</v>
      </c>
      <c r="B19" s="123">
        <v>45870</v>
      </c>
      <c r="C19" s="78">
        <v>10376.799999999999</v>
      </c>
      <c r="D19" s="34" t="s">
        <v>117</v>
      </c>
      <c r="E19" s="110" t="s">
        <v>221</v>
      </c>
      <c r="F19" s="118"/>
      <c r="G19" s="82"/>
    </row>
    <row r="20" spans="1:7" s="4" customFormat="1" x14ac:dyDescent="0.25">
      <c r="A20" s="29">
        <v>7</v>
      </c>
      <c r="B20" s="123">
        <v>45870</v>
      </c>
      <c r="C20" s="87">
        <v>4002.44</v>
      </c>
      <c r="D20" s="33" t="s">
        <v>157</v>
      </c>
      <c r="E20" s="108" t="s">
        <v>17</v>
      </c>
      <c r="F20" s="118"/>
      <c r="G20" s="82"/>
    </row>
    <row r="21" spans="1:7" s="4" customFormat="1" x14ac:dyDescent="0.25">
      <c r="A21" s="29">
        <v>8</v>
      </c>
      <c r="B21" s="123">
        <v>45870</v>
      </c>
      <c r="C21" s="87">
        <v>2030</v>
      </c>
      <c r="D21" s="34" t="s">
        <v>158</v>
      </c>
      <c r="E21" s="110" t="s">
        <v>222</v>
      </c>
      <c r="F21" s="118"/>
      <c r="G21" s="82"/>
    </row>
    <row r="22" spans="1:7" s="4" customFormat="1" x14ac:dyDescent="0.25">
      <c r="A22" s="29">
        <v>9</v>
      </c>
      <c r="B22" s="123">
        <v>45870</v>
      </c>
      <c r="C22" s="87">
        <v>17943</v>
      </c>
      <c r="D22" s="33" t="s">
        <v>158</v>
      </c>
      <c r="E22" s="108" t="s">
        <v>305</v>
      </c>
      <c r="F22" s="118"/>
      <c r="G22" s="82"/>
    </row>
    <row r="23" spans="1:7" s="4" customFormat="1" x14ac:dyDescent="0.25">
      <c r="A23" s="29">
        <v>10</v>
      </c>
      <c r="B23" s="123">
        <v>45870</v>
      </c>
      <c r="C23" s="87">
        <v>214781.05</v>
      </c>
      <c r="D23" s="32" t="s">
        <v>64</v>
      </c>
      <c r="E23" s="108" t="s">
        <v>76</v>
      </c>
      <c r="F23" s="118"/>
      <c r="G23" s="82"/>
    </row>
    <row r="24" spans="1:7" s="4" customFormat="1" x14ac:dyDescent="0.25">
      <c r="A24" s="29">
        <v>11</v>
      </c>
      <c r="B24" s="123">
        <v>45870</v>
      </c>
      <c r="C24" s="87">
        <v>184.2</v>
      </c>
      <c r="D24" s="79" t="s">
        <v>145</v>
      </c>
      <c r="E24" s="109" t="s">
        <v>260</v>
      </c>
      <c r="F24" s="118" t="s">
        <v>72</v>
      </c>
      <c r="G24" s="82"/>
    </row>
    <row r="25" spans="1:7" s="4" customFormat="1" x14ac:dyDescent="0.25">
      <c r="A25" s="29">
        <v>12</v>
      </c>
      <c r="B25" s="123">
        <v>45873</v>
      </c>
      <c r="C25" s="87">
        <v>267110.53000000003</v>
      </c>
      <c r="D25" s="32" t="s">
        <v>64</v>
      </c>
      <c r="E25" s="108" t="s">
        <v>76</v>
      </c>
      <c r="F25" s="118"/>
      <c r="G25" s="82"/>
    </row>
    <row r="26" spans="1:7" s="4" customFormat="1" x14ac:dyDescent="0.25">
      <c r="A26" s="29">
        <v>13</v>
      </c>
      <c r="B26" s="123">
        <v>45873</v>
      </c>
      <c r="C26" s="78">
        <v>6287.96</v>
      </c>
      <c r="D26" s="34" t="s">
        <v>159</v>
      </c>
      <c r="E26" s="110" t="s">
        <v>224</v>
      </c>
      <c r="F26" s="118"/>
      <c r="G26" s="82"/>
    </row>
    <row r="27" spans="1:7" s="4" customFormat="1" x14ac:dyDescent="0.25">
      <c r="A27" s="29">
        <v>14</v>
      </c>
      <c r="B27" s="123">
        <v>45873</v>
      </c>
      <c r="C27" s="78">
        <v>1801.3</v>
      </c>
      <c r="D27" s="34" t="s">
        <v>136</v>
      </c>
      <c r="E27" s="110" t="s">
        <v>225</v>
      </c>
      <c r="F27" s="118"/>
      <c r="G27" s="82"/>
    </row>
    <row r="28" spans="1:7" s="4" customFormat="1" x14ac:dyDescent="0.25">
      <c r="A28" s="29">
        <v>15</v>
      </c>
      <c r="B28" s="123">
        <v>45873</v>
      </c>
      <c r="C28" s="87">
        <v>1622.5</v>
      </c>
      <c r="D28" s="34" t="s">
        <v>160</v>
      </c>
      <c r="E28" s="110" t="s">
        <v>16</v>
      </c>
      <c r="F28" s="122"/>
    </row>
    <row r="29" spans="1:7" s="4" customFormat="1" x14ac:dyDescent="0.25">
      <c r="A29" s="29">
        <v>16</v>
      </c>
      <c r="B29" s="123">
        <v>45873</v>
      </c>
      <c r="C29" s="32">
        <v>3096.98</v>
      </c>
      <c r="D29" s="34" t="s">
        <v>26</v>
      </c>
      <c r="E29" s="110" t="s">
        <v>16</v>
      </c>
      <c r="F29" s="122"/>
    </row>
    <row r="30" spans="1:7" s="4" customFormat="1" x14ac:dyDescent="0.25">
      <c r="A30" s="29">
        <v>17</v>
      </c>
      <c r="B30" s="123">
        <v>45873</v>
      </c>
      <c r="C30" s="87">
        <v>78.540000000000006</v>
      </c>
      <c r="D30" s="34" t="s">
        <v>63</v>
      </c>
      <c r="E30" s="110" t="s">
        <v>226</v>
      </c>
      <c r="F30" s="118"/>
    </row>
    <row r="31" spans="1:7" s="4" customFormat="1" x14ac:dyDescent="0.25">
      <c r="A31" s="29">
        <v>18</v>
      </c>
      <c r="B31" s="123">
        <v>45873</v>
      </c>
      <c r="C31" s="87">
        <v>1066.71</v>
      </c>
      <c r="D31" s="34" t="s">
        <v>14</v>
      </c>
      <c r="E31" s="110" t="s">
        <v>80</v>
      </c>
      <c r="F31" s="118"/>
    </row>
    <row r="32" spans="1:7" s="4" customFormat="1" x14ac:dyDescent="0.25">
      <c r="A32" s="29">
        <v>19</v>
      </c>
      <c r="B32" s="123">
        <v>45873</v>
      </c>
      <c r="C32" s="87">
        <v>48621.79</v>
      </c>
      <c r="D32" s="34" t="s">
        <v>96</v>
      </c>
      <c r="E32" s="110" t="s">
        <v>108</v>
      </c>
      <c r="F32" s="118"/>
    </row>
    <row r="33" spans="1:6" s="4" customFormat="1" x14ac:dyDescent="0.25">
      <c r="A33" s="29">
        <v>20</v>
      </c>
      <c r="B33" s="123">
        <v>45873</v>
      </c>
      <c r="C33" s="87">
        <v>3824.73</v>
      </c>
      <c r="D33" s="34" t="s">
        <v>18</v>
      </c>
      <c r="E33" s="110" t="s">
        <v>227</v>
      </c>
      <c r="F33" s="118"/>
    </row>
    <row r="34" spans="1:6" s="4" customFormat="1" x14ac:dyDescent="0.25">
      <c r="A34" s="29">
        <v>21</v>
      </c>
      <c r="B34" s="123">
        <v>45873</v>
      </c>
      <c r="C34" s="87">
        <v>152975.69</v>
      </c>
      <c r="D34" s="34" t="s">
        <v>161</v>
      </c>
      <c r="E34" s="110" t="s">
        <v>113</v>
      </c>
      <c r="F34" s="118"/>
    </row>
    <row r="35" spans="1:6" s="4" customFormat="1" x14ac:dyDescent="0.25">
      <c r="A35" s="29">
        <v>22</v>
      </c>
      <c r="B35" s="123">
        <v>45873</v>
      </c>
      <c r="C35" s="87">
        <v>974.98</v>
      </c>
      <c r="D35" s="79" t="s">
        <v>127</v>
      </c>
      <c r="E35" s="109" t="s">
        <v>318</v>
      </c>
      <c r="F35" s="118" t="s">
        <v>72</v>
      </c>
    </row>
    <row r="36" spans="1:6" s="4" customFormat="1" x14ac:dyDescent="0.25">
      <c r="A36" s="29">
        <v>23</v>
      </c>
      <c r="B36" s="123">
        <v>45873</v>
      </c>
      <c r="C36" s="87">
        <v>49</v>
      </c>
      <c r="D36" s="79" t="s">
        <v>125</v>
      </c>
      <c r="E36" s="109" t="s">
        <v>319</v>
      </c>
      <c r="F36" s="118" t="s">
        <v>72</v>
      </c>
    </row>
    <row r="37" spans="1:6" s="4" customFormat="1" x14ac:dyDescent="0.25">
      <c r="A37" s="29">
        <v>24</v>
      </c>
      <c r="B37" s="123">
        <v>45873</v>
      </c>
      <c r="C37" s="87">
        <v>325</v>
      </c>
      <c r="D37" s="79" t="s">
        <v>149</v>
      </c>
      <c r="E37" s="109" t="s">
        <v>148</v>
      </c>
      <c r="F37" s="118" t="s">
        <v>72</v>
      </c>
    </row>
    <row r="38" spans="1:6" s="4" customFormat="1" x14ac:dyDescent="0.25">
      <c r="A38" s="29">
        <v>25</v>
      </c>
      <c r="B38" s="123">
        <v>45873</v>
      </c>
      <c r="C38" s="87">
        <v>89</v>
      </c>
      <c r="D38" s="79" t="s">
        <v>320</v>
      </c>
      <c r="E38" s="109" t="s">
        <v>321</v>
      </c>
      <c r="F38" s="118" t="s">
        <v>72</v>
      </c>
    </row>
    <row r="39" spans="1:6" s="4" customFormat="1" x14ac:dyDescent="0.25">
      <c r="A39" s="29">
        <v>26</v>
      </c>
      <c r="B39" s="123">
        <v>45873</v>
      </c>
      <c r="C39" s="87">
        <v>97</v>
      </c>
      <c r="D39" s="79" t="s">
        <v>125</v>
      </c>
      <c r="E39" s="109" t="s">
        <v>319</v>
      </c>
      <c r="F39" s="118" t="s">
        <v>72</v>
      </c>
    </row>
    <row r="40" spans="1:6" s="4" customFormat="1" x14ac:dyDescent="0.25">
      <c r="A40" s="29">
        <v>27</v>
      </c>
      <c r="B40" s="123">
        <v>45873</v>
      </c>
      <c r="C40" s="87">
        <v>290.39999999999998</v>
      </c>
      <c r="D40" s="79" t="s">
        <v>322</v>
      </c>
      <c r="E40" s="109" t="s">
        <v>270</v>
      </c>
      <c r="F40" s="118" t="s">
        <v>72</v>
      </c>
    </row>
    <row r="41" spans="1:6" s="4" customFormat="1" x14ac:dyDescent="0.25">
      <c r="A41" s="29">
        <v>28</v>
      </c>
      <c r="B41" s="123">
        <v>45873</v>
      </c>
      <c r="C41" s="87">
        <v>685</v>
      </c>
      <c r="D41" s="79" t="s">
        <v>323</v>
      </c>
      <c r="E41" s="109" t="s">
        <v>324</v>
      </c>
      <c r="F41" s="118" t="s">
        <v>72</v>
      </c>
    </row>
    <row r="42" spans="1:6" s="4" customFormat="1" x14ac:dyDescent="0.25">
      <c r="A42" s="29">
        <v>29</v>
      </c>
      <c r="B42" s="123">
        <v>45874</v>
      </c>
      <c r="C42" s="32">
        <v>500</v>
      </c>
      <c r="D42" s="33" t="s">
        <v>81</v>
      </c>
      <c r="E42" s="126" t="s">
        <v>375</v>
      </c>
      <c r="F42" s="118"/>
    </row>
    <row r="43" spans="1:6" s="4" customFormat="1" x14ac:dyDescent="0.25">
      <c r="A43" s="29">
        <v>30</v>
      </c>
      <c r="B43" s="123">
        <v>45874</v>
      </c>
      <c r="C43" s="87">
        <v>47193.279999999999</v>
      </c>
      <c r="D43" s="33" t="s">
        <v>106</v>
      </c>
      <c r="E43" s="108" t="s">
        <v>228</v>
      </c>
      <c r="F43" s="118"/>
    </row>
    <row r="44" spans="1:6" s="4" customFormat="1" x14ac:dyDescent="0.25">
      <c r="A44" s="29">
        <v>31</v>
      </c>
      <c r="B44" s="123">
        <v>45874</v>
      </c>
      <c r="C44" s="87">
        <v>1649.94</v>
      </c>
      <c r="D44" s="33" t="s">
        <v>91</v>
      </c>
      <c r="E44" s="108" t="s">
        <v>16</v>
      </c>
      <c r="F44" s="118"/>
    </row>
    <row r="45" spans="1:6" s="4" customFormat="1" x14ac:dyDescent="0.25">
      <c r="A45" s="29">
        <v>32</v>
      </c>
      <c r="B45" s="123">
        <v>45874</v>
      </c>
      <c r="C45" s="87">
        <v>3837.75</v>
      </c>
      <c r="D45" s="33" t="s">
        <v>26</v>
      </c>
      <c r="E45" s="108" t="s">
        <v>16</v>
      </c>
      <c r="F45" s="118"/>
    </row>
    <row r="46" spans="1:6" s="4" customFormat="1" x14ac:dyDescent="0.25">
      <c r="A46" s="29">
        <v>33</v>
      </c>
      <c r="B46" s="123">
        <v>45874</v>
      </c>
      <c r="C46" s="87">
        <v>1928.1</v>
      </c>
      <c r="D46" s="33" t="s">
        <v>84</v>
      </c>
      <c r="E46" s="108" t="s">
        <v>16</v>
      </c>
      <c r="F46" s="118"/>
    </row>
    <row r="47" spans="1:6" s="4" customFormat="1" x14ac:dyDescent="0.25">
      <c r="A47" s="29">
        <v>34</v>
      </c>
      <c r="B47" s="123">
        <v>45874</v>
      </c>
      <c r="C47" s="87">
        <v>780</v>
      </c>
      <c r="D47" s="33" t="s">
        <v>162</v>
      </c>
      <c r="E47" s="108" t="s">
        <v>86</v>
      </c>
      <c r="F47" s="118"/>
    </row>
    <row r="48" spans="1:6" s="4" customFormat="1" x14ac:dyDescent="0.25">
      <c r="A48" s="29">
        <v>35</v>
      </c>
      <c r="B48" s="123">
        <v>45874</v>
      </c>
      <c r="C48" s="87">
        <v>3052.83</v>
      </c>
      <c r="D48" s="33" t="s">
        <v>142</v>
      </c>
      <c r="E48" s="108" t="s">
        <v>130</v>
      </c>
      <c r="F48" s="118"/>
    </row>
    <row r="49" spans="1:6" s="4" customFormat="1" x14ac:dyDescent="0.25">
      <c r="A49" s="29">
        <v>36</v>
      </c>
      <c r="B49" s="123">
        <v>45874</v>
      </c>
      <c r="C49" s="32">
        <v>5781.36</v>
      </c>
      <c r="D49" s="33" t="s">
        <v>163</v>
      </c>
      <c r="E49" s="108" t="s">
        <v>293</v>
      </c>
      <c r="F49" s="122"/>
    </row>
    <row r="50" spans="1:6" s="4" customFormat="1" x14ac:dyDescent="0.25">
      <c r="A50" s="29">
        <v>37</v>
      </c>
      <c r="B50" s="123">
        <v>45874</v>
      </c>
      <c r="C50" s="87">
        <v>69030.5</v>
      </c>
      <c r="D50" s="32" t="s">
        <v>64</v>
      </c>
      <c r="E50" s="108" t="s">
        <v>76</v>
      </c>
      <c r="F50" s="118"/>
    </row>
    <row r="51" spans="1:6" s="4" customFormat="1" x14ac:dyDescent="0.25">
      <c r="A51" s="29">
        <v>38</v>
      </c>
      <c r="B51" s="123">
        <v>45874</v>
      </c>
      <c r="C51" s="87">
        <v>20</v>
      </c>
      <c r="D51" s="79" t="s">
        <v>325</v>
      </c>
      <c r="E51" s="109" t="s">
        <v>326</v>
      </c>
      <c r="F51" s="118" t="s">
        <v>72</v>
      </c>
    </row>
    <row r="52" spans="1:6" s="4" customFormat="1" x14ac:dyDescent="0.25">
      <c r="A52" s="29">
        <v>39</v>
      </c>
      <c r="B52" s="123">
        <v>45874</v>
      </c>
      <c r="C52" s="87">
        <v>51.48</v>
      </c>
      <c r="D52" s="79" t="s">
        <v>123</v>
      </c>
      <c r="E52" s="109" t="s">
        <v>327</v>
      </c>
      <c r="F52" s="118" t="s">
        <v>72</v>
      </c>
    </row>
    <row r="53" spans="1:6" s="4" customFormat="1" x14ac:dyDescent="0.25">
      <c r="A53" s="29">
        <v>40</v>
      </c>
      <c r="B53" s="123">
        <v>45874</v>
      </c>
      <c r="C53" s="87">
        <v>1725.7</v>
      </c>
      <c r="D53" s="79" t="s">
        <v>79</v>
      </c>
      <c r="E53" s="109" t="s">
        <v>327</v>
      </c>
      <c r="F53" s="118" t="s">
        <v>72</v>
      </c>
    </row>
    <row r="54" spans="1:6" s="4" customFormat="1" x14ac:dyDescent="0.25">
      <c r="A54" s="29">
        <v>41</v>
      </c>
      <c r="B54" s="123">
        <v>45874</v>
      </c>
      <c r="C54" s="87">
        <v>252.98</v>
      </c>
      <c r="D54" s="79" t="s">
        <v>109</v>
      </c>
      <c r="E54" s="109" t="s">
        <v>328</v>
      </c>
      <c r="F54" s="118" t="s">
        <v>72</v>
      </c>
    </row>
    <row r="55" spans="1:6" s="4" customFormat="1" x14ac:dyDescent="0.25">
      <c r="A55" s="29">
        <v>42</v>
      </c>
      <c r="B55" s="123">
        <v>45875</v>
      </c>
      <c r="C55" s="87">
        <v>68368.63</v>
      </c>
      <c r="D55" s="32" t="s">
        <v>64</v>
      </c>
      <c r="E55" s="108" t="s">
        <v>76</v>
      </c>
      <c r="F55" s="118"/>
    </row>
    <row r="56" spans="1:6" s="4" customFormat="1" x14ac:dyDescent="0.25">
      <c r="A56" s="29">
        <v>43</v>
      </c>
      <c r="B56" s="123">
        <v>45875</v>
      </c>
      <c r="C56" s="87">
        <v>80000.000000000058</v>
      </c>
      <c r="D56" s="33" t="s">
        <v>71</v>
      </c>
      <c r="E56" s="108" t="s">
        <v>229</v>
      </c>
      <c r="F56" s="118"/>
    </row>
    <row r="57" spans="1:6" s="4" customFormat="1" x14ac:dyDescent="0.25">
      <c r="A57" s="29">
        <v>44</v>
      </c>
      <c r="B57" s="123">
        <v>45875</v>
      </c>
      <c r="C57" s="87">
        <v>239</v>
      </c>
      <c r="D57" s="33" t="s">
        <v>164</v>
      </c>
      <c r="E57" s="108" t="s">
        <v>230</v>
      </c>
      <c r="F57" s="118"/>
    </row>
    <row r="58" spans="1:6" s="4" customFormat="1" x14ac:dyDescent="0.25">
      <c r="A58" s="29">
        <v>45</v>
      </c>
      <c r="B58" s="123">
        <v>45875</v>
      </c>
      <c r="C58" s="87">
        <v>4498.2299999999996</v>
      </c>
      <c r="D58" s="33" t="s">
        <v>132</v>
      </c>
      <c r="E58" s="108" t="s">
        <v>17</v>
      </c>
      <c r="F58" s="118"/>
    </row>
    <row r="59" spans="1:6" s="4" customFormat="1" x14ac:dyDescent="0.25">
      <c r="A59" s="29">
        <v>46</v>
      </c>
      <c r="B59" s="123">
        <v>45875</v>
      </c>
      <c r="C59" s="87">
        <v>4047</v>
      </c>
      <c r="D59" s="33" t="s">
        <v>60</v>
      </c>
      <c r="E59" s="108" t="s">
        <v>236</v>
      </c>
      <c r="F59" s="118"/>
    </row>
    <row r="60" spans="1:6" s="4" customFormat="1" x14ac:dyDescent="0.25">
      <c r="A60" s="29">
        <v>47</v>
      </c>
      <c r="B60" s="123">
        <v>45875</v>
      </c>
      <c r="C60" s="87">
        <v>6582.51</v>
      </c>
      <c r="D60" s="33" t="s">
        <v>66</v>
      </c>
      <c r="E60" s="108" t="s">
        <v>231</v>
      </c>
      <c r="F60" s="118"/>
    </row>
    <row r="61" spans="1:6" s="4" customFormat="1" x14ac:dyDescent="0.25">
      <c r="A61" s="29">
        <v>48</v>
      </c>
      <c r="B61" s="123">
        <v>45875</v>
      </c>
      <c r="C61" s="87">
        <v>17185.66</v>
      </c>
      <c r="D61" s="33" t="s">
        <v>116</v>
      </c>
      <c r="E61" s="108" t="s">
        <v>306</v>
      </c>
      <c r="F61" s="118"/>
    </row>
    <row r="62" spans="1:6" s="4" customFormat="1" x14ac:dyDescent="0.25">
      <c r="A62" s="29">
        <v>49</v>
      </c>
      <c r="B62" s="123">
        <v>45875</v>
      </c>
      <c r="C62" s="87">
        <v>1581.36</v>
      </c>
      <c r="D62" s="33" t="s">
        <v>18</v>
      </c>
      <c r="E62" s="108" t="s">
        <v>227</v>
      </c>
      <c r="F62" s="118"/>
    </row>
    <row r="63" spans="1:6" s="4" customFormat="1" x14ac:dyDescent="0.25">
      <c r="A63" s="29">
        <v>50</v>
      </c>
      <c r="B63" s="123">
        <v>45875</v>
      </c>
      <c r="C63" s="87">
        <v>270</v>
      </c>
      <c r="D63" s="79" t="s">
        <v>147</v>
      </c>
      <c r="E63" s="109" t="s">
        <v>307</v>
      </c>
      <c r="F63" s="118" t="s">
        <v>72</v>
      </c>
    </row>
    <row r="64" spans="1:6" s="4" customFormat="1" x14ac:dyDescent="0.25">
      <c r="A64" s="29">
        <v>51</v>
      </c>
      <c r="B64" s="123">
        <v>45876</v>
      </c>
      <c r="C64" s="87">
        <v>4317.6400000000003</v>
      </c>
      <c r="D64" s="33" t="s">
        <v>15</v>
      </c>
      <c r="E64" s="108" t="s">
        <v>232</v>
      </c>
      <c r="F64" s="118"/>
    </row>
    <row r="65" spans="1:6" s="4" customFormat="1" x14ac:dyDescent="0.25">
      <c r="A65" s="29">
        <v>52</v>
      </c>
      <c r="B65" s="123">
        <v>45876</v>
      </c>
      <c r="C65" s="87">
        <v>1711.5</v>
      </c>
      <c r="D65" s="33" t="s">
        <v>84</v>
      </c>
      <c r="E65" s="108" t="s">
        <v>307</v>
      </c>
      <c r="F65" s="118"/>
    </row>
    <row r="66" spans="1:6" s="4" customFormat="1" x14ac:dyDescent="0.25">
      <c r="A66" s="29">
        <v>53</v>
      </c>
      <c r="B66" s="123">
        <v>45876</v>
      </c>
      <c r="C66" s="87">
        <v>190.4</v>
      </c>
      <c r="D66" s="33" t="s">
        <v>165</v>
      </c>
      <c r="E66" s="108" t="s">
        <v>233</v>
      </c>
      <c r="F66" s="118"/>
    </row>
    <row r="67" spans="1:6" s="4" customFormat="1" x14ac:dyDescent="0.25">
      <c r="A67" s="29">
        <v>54</v>
      </c>
      <c r="B67" s="123">
        <v>45876</v>
      </c>
      <c r="C67" s="87">
        <v>7996.8</v>
      </c>
      <c r="D67" s="33" t="s">
        <v>166</v>
      </c>
      <c r="E67" s="108" t="s">
        <v>308</v>
      </c>
      <c r="F67" s="118"/>
    </row>
    <row r="68" spans="1:6" s="4" customFormat="1" x14ac:dyDescent="0.25">
      <c r="A68" s="29">
        <v>55</v>
      </c>
      <c r="B68" s="123">
        <v>45876</v>
      </c>
      <c r="C68" s="87">
        <v>13262.5</v>
      </c>
      <c r="D68" s="33" t="s">
        <v>167</v>
      </c>
      <c r="E68" s="108" t="s">
        <v>231</v>
      </c>
      <c r="F68" s="118"/>
    </row>
    <row r="69" spans="1:6" s="4" customFormat="1" x14ac:dyDescent="0.25">
      <c r="A69" s="29">
        <v>56</v>
      </c>
      <c r="B69" s="123">
        <v>45876</v>
      </c>
      <c r="C69" s="87">
        <v>327.25</v>
      </c>
      <c r="D69" s="34" t="s">
        <v>97</v>
      </c>
      <c r="E69" s="110" t="s">
        <v>102</v>
      </c>
      <c r="F69" s="118"/>
    </row>
    <row r="70" spans="1:6" s="4" customFormat="1" x14ac:dyDescent="0.25">
      <c r="A70" s="29">
        <v>57</v>
      </c>
      <c r="B70" s="123">
        <v>45876</v>
      </c>
      <c r="C70" s="87">
        <v>2152837.41</v>
      </c>
      <c r="D70" s="33" t="s">
        <v>24</v>
      </c>
      <c r="E70" s="108" t="s">
        <v>234</v>
      </c>
      <c r="F70" s="118"/>
    </row>
    <row r="71" spans="1:6" s="4" customFormat="1" x14ac:dyDescent="0.25">
      <c r="A71" s="29">
        <v>58</v>
      </c>
      <c r="B71" s="123">
        <v>45876</v>
      </c>
      <c r="C71" s="87">
        <v>92820</v>
      </c>
      <c r="D71" s="33" t="s">
        <v>168</v>
      </c>
      <c r="E71" s="108" t="s">
        <v>235</v>
      </c>
      <c r="F71" s="118"/>
    </row>
    <row r="72" spans="1:6" s="4" customFormat="1" x14ac:dyDescent="0.25">
      <c r="A72" s="29">
        <v>59</v>
      </c>
      <c r="B72" s="123">
        <v>45876</v>
      </c>
      <c r="C72" s="87">
        <v>93.64</v>
      </c>
      <c r="D72" s="79" t="s">
        <v>329</v>
      </c>
      <c r="E72" s="109" t="s">
        <v>260</v>
      </c>
      <c r="F72" s="118" t="s">
        <v>72</v>
      </c>
    </row>
    <row r="73" spans="1:6" s="4" customFormat="1" x14ac:dyDescent="0.25">
      <c r="A73" s="29">
        <v>60</v>
      </c>
      <c r="B73" s="123">
        <v>45876</v>
      </c>
      <c r="C73" s="87">
        <v>356.61</v>
      </c>
      <c r="D73" s="79" t="s">
        <v>330</v>
      </c>
      <c r="E73" s="109" t="s">
        <v>260</v>
      </c>
      <c r="F73" s="118" t="s">
        <v>72</v>
      </c>
    </row>
    <row r="74" spans="1:6" s="4" customFormat="1" x14ac:dyDescent="0.25">
      <c r="A74" s="29">
        <v>61</v>
      </c>
      <c r="B74" s="123">
        <v>45876</v>
      </c>
      <c r="C74" s="87">
        <v>33.700000000000003</v>
      </c>
      <c r="D74" s="79" t="s">
        <v>109</v>
      </c>
      <c r="E74" s="109" t="s">
        <v>260</v>
      </c>
      <c r="F74" s="118" t="s">
        <v>72</v>
      </c>
    </row>
    <row r="75" spans="1:6" s="4" customFormat="1" x14ac:dyDescent="0.25">
      <c r="A75" s="29">
        <v>62</v>
      </c>
      <c r="B75" s="123">
        <v>45877</v>
      </c>
      <c r="C75" s="87">
        <v>3196.88</v>
      </c>
      <c r="D75" s="33" t="s">
        <v>132</v>
      </c>
      <c r="E75" s="108" t="s">
        <v>236</v>
      </c>
      <c r="F75" s="118"/>
    </row>
    <row r="76" spans="1:6" s="4" customFormat="1" x14ac:dyDescent="0.25">
      <c r="A76" s="29">
        <v>63</v>
      </c>
      <c r="B76" s="123">
        <v>45877</v>
      </c>
      <c r="C76" s="87">
        <v>5117</v>
      </c>
      <c r="D76" s="33" t="s">
        <v>169</v>
      </c>
      <c r="E76" s="108" t="s">
        <v>17</v>
      </c>
      <c r="F76" s="118"/>
    </row>
    <row r="77" spans="1:6" s="4" customFormat="1" x14ac:dyDescent="0.25">
      <c r="A77" s="29">
        <v>64</v>
      </c>
      <c r="B77" s="123">
        <v>45877</v>
      </c>
      <c r="C77" s="87">
        <v>476.95</v>
      </c>
      <c r="D77" s="33" t="s">
        <v>26</v>
      </c>
      <c r="E77" s="108" t="s">
        <v>16</v>
      </c>
      <c r="F77" s="118"/>
    </row>
    <row r="78" spans="1:6" s="4" customFormat="1" x14ac:dyDescent="0.25">
      <c r="A78" s="29">
        <v>65</v>
      </c>
      <c r="B78" s="123">
        <v>45877</v>
      </c>
      <c r="C78" s="87">
        <v>47509.299999999996</v>
      </c>
      <c r="D78" s="33" t="s">
        <v>170</v>
      </c>
      <c r="E78" s="108" t="s">
        <v>237</v>
      </c>
      <c r="F78" s="118"/>
    </row>
    <row r="79" spans="1:6" s="4" customFormat="1" x14ac:dyDescent="0.25">
      <c r="A79" s="29">
        <v>66</v>
      </c>
      <c r="B79" s="123">
        <v>45877</v>
      </c>
      <c r="C79" s="32">
        <v>65358.15</v>
      </c>
      <c r="D79" s="33" t="s">
        <v>89</v>
      </c>
      <c r="E79" s="108" t="s">
        <v>238</v>
      </c>
      <c r="F79" s="122"/>
    </row>
    <row r="80" spans="1:6" s="4" customFormat="1" x14ac:dyDescent="0.25">
      <c r="A80" s="29">
        <v>67</v>
      </c>
      <c r="B80" s="123">
        <v>45877</v>
      </c>
      <c r="C80" s="32">
        <v>406.22</v>
      </c>
      <c r="D80" s="33" t="s">
        <v>171</v>
      </c>
      <c r="E80" s="108" t="s">
        <v>239</v>
      </c>
      <c r="F80" s="122"/>
    </row>
    <row r="81" spans="1:7" s="4" customFormat="1" x14ac:dyDescent="0.25">
      <c r="A81" s="29">
        <v>68</v>
      </c>
      <c r="B81" s="123">
        <v>45877</v>
      </c>
      <c r="C81" s="87">
        <v>387095.99</v>
      </c>
      <c r="D81" s="33" t="s">
        <v>156</v>
      </c>
      <c r="E81" s="108" t="s">
        <v>309</v>
      </c>
      <c r="F81" s="118"/>
    </row>
    <row r="82" spans="1:7" s="4" customFormat="1" x14ac:dyDescent="0.25">
      <c r="A82" s="29">
        <v>69</v>
      </c>
      <c r="B82" s="123">
        <v>45877</v>
      </c>
      <c r="C82" s="77">
        <v>1930.06</v>
      </c>
      <c r="D82" s="34" t="s">
        <v>64</v>
      </c>
      <c r="E82" s="110" t="s">
        <v>240</v>
      </c>
      <c r="F82" s="118"/>
    </row>
    <row r="83" spans="1:7" s="4" customFormat="1" x14ac:dyDescent="0.25">
      <c r="A83" s="29">
        <v>70</v>
      </c>
      <c r="B83" s="123">
        <v>45877</v>
      </c>
      <c r="C83" s="78">
        <v>89913.43</v>
      </c>
      <c r="D83" s="33" t="s">
        <v>172</v>
      </c>
      <c r="E83" s="108" t="s">
        <v>241</v>
      </c>
      <c r="F83" s="118"/>
    </row>
    <row r="84" spans="1:7" s="4" customFormat="1" x14ac:dyDescent="0.25">
      <c r="A84" s="29">
        <v>71</v>
      </c>
      <c r="B84" s="123">
        <v>45880</v>
      </c>
      <c r="C84" s="78">
        <v>250</v>
      </c>
      <c r="D84" s="33" t="s">
        <v>165</v>
      </c>
      <c r="E84" s="108" t="s">
        <v>242</v>
      </c>
      <c r="F84" s="118"/>
    </row>
    <row r="85" spans="1:7" s="4" customFormat="1" x14ac:dyDescent="0.25">
      <c r="A85" s="29">
        <v>72</v>
      </c>
      <c r="B85" s="123">
        <v>45880</v>
      </c>
      <c r="C85" s="78">
        <v>122.2</v>
      </c>
      <c r="D85" s="33" t="s">
        <v>173</v>
      </c>
      <c r="E85" s="108" t="s">
        <v>243</v>
      </c>
      <c r="F85" s="118"/>
    </row>
    <row r="86" spans="1:7" s="4" customFormat="1" x14ac:dyDescent="0.25">
      <c r="A86" s="29">
        <v>73</v>
      </c>
      <c r="B86" s="123">
        <v>45880</v>
      </c>
      <c r="C86" s="78">
        <v>2089.14</v>
      </c>
      <c r="D86" s="33" t="s">
        <v>174</v>
      </c>
      <c r="E86" s="108" t="s">
        <v>244</v>
      </c>
      <c r="F86" s="118"/>
    </row>
    <row r="87" spans="1:7" s="4" customFormat="1" x14ac:dyDescent="0.25">
      <c r="A87" s="29">
        <v>74</v>
      </c>
      <c r="B87" s="123">
        <v>45880</v>
      </c>
      <c r="C87" s="78">
        <v>830</v>
      </c>
      <c r="D87" s="33" t="s">
        <v>62</v>
      </c>
      <c r="E87" s="108" t="s">
        <v>17</v>
      </c>
      <c r="F87" s="118"/>
    </row>
    <row r="88" spans="1:7" s="4" customFormat="1" x14ac:dyDescent="0.25">
      <c r="A88" s="29">
        <v>75</v>
      </c>
      <c r="B88" s="123">
        <v>45880</v>
      </c>
      <c r="C88" s="78">
        <v>340.16</v>
      </c>
      <c r="D88" s="33" t="s">
        <v>175</v>
      </c>
      <c r="E88" s="108" t="s">
        <v>17</v>
      </c>
      <c r="F88" s="118"/>
    </row>
    <row r="89" spans="1:7" s="4" customFormat="1" x14ac:dyDescent="0.25">
      <c r="A89" s="29">
        <v>76</v>
      </c>
      <c r="B89" s="123">
        <v>45880</v>
      </c>
      <c r="C89" s="78">
        <v>7731.09</v>
      </c>
      <c r="D89" s="33" t="s">
        <v>176</v>
      </c>
      <c r="E89" s="108" t="s">
        <v>86</v>
      </c>
      <c r="F89" s="118"/>
    </row>
    <row r="90" spans="1:7" s="4" customFormat="1" x14ac:dyDescent="0.25">
      <c r="A90" s="29">
        <v>77</v>
      </c>
      <c r="B90" s="123">
        <v>45880</v>
      </c>
      <c r="C90" s="78">
        <v>200</v>
      </c>
      <c r="D90" s="33" t="s">
        <v>177</v>
      </c>
      <c r="E90" s="108" t="s">
        <v>86</v>
      </c>
      <c r="F90" s="118"/>
    </row>
    <row r="91" spans="1:7" s="4" customFormat="1" x14ac:dyDescent="0.25">
      <c r="A91" s="29">
        <v>78</v>
      </c>
      <c r="B91" s="123">
        <v>45880</v>
      </c>
      <c r="C91" s="78">
        <v>355.57</v>
      </c>
      <c r="D91" s="33" t="s">
        <v>14</v>
      </c>
      <c r="E91" s="108" t="s">
        <v>80</v>
      </c>
      <c r="F91" s="118"/>
    </row>
    <row r="92" spans="1:7" s="4" customFormat="1" x14ac:dyDescent="0.25">
      <c r="A92" s="29">
        <v>79</v>
      </c>
      <c r="B92" s="123">
        <v>45880</v>
      </c>
      <c r="C92" s="87">
        <v>638</v>
      </c>
      <c r="D92" s="33" t="s">
        <v>143</v>
      </c>
      <c r="E92" s="108" t="s">
        <v>245</v>
      </c>
      <c r="F92" s="118"/>
      <c r="G92"/>
    </row>
    <row r="93" spans="1:7" s="4" customFormat="1" x14ac:dyDescent="0.25">
      <c r="A93" s="29">
        <v>80</v>
      </c>
      <c r="B93" s="123">
        <v>45880</v>
      </c>
      <c r="C93" s="87">
        <v>96.8</v>
      </c>
      <c r="D93" s="33" t="s">
        <v>178</v>
      </c>
      <c r="E93" s="108" t="s">
        <v>226</v>
      </c>
      <c r="F93" s="118"/>
      <c r="G93"/>
    </row>
    <row r="94" spans="1:7" s="4" customFormat="1" x14ac:dyDescent="0.25">
      <c r="A94" s="29">
        <v>81</v>
      </c>
      <c r="B94" s="123">
        <v>45880</v>
      </c>
      <c r="C94" s="87">
        <v>417.81</v>
      </c>
      <c r="D94" s="33" t="s">
        <v>179</v>
      </c>
      <c r="E94" s="108" t="s">
        <v>20</v>
      </c>
      <c r="F94" s="118"/>
      <c r="G94"/>
    </row>
    <row r="95" spans="1:7" s="4" customFormat="1" x14ac:dyDescent="0.25">
      <c r="A95" s="29">
        <v>82</v>
      </c>
      <c r="B95" s="123">
        <v>45880</v>
      </c>
      <c r="C95" s="87">
        <v>3459.89</v>
      </c>
      <c r="D95" s="33" t="s">
        <v>135</v>
      </c>
      <c r="E95" s="108" t="s">
        <v>246</v>
      </c>
      <c r="F95" s="118"/>
      <c r="G95"/>
    </row>
    <row r="96" spans="1:7" s="4" customFormat="1" x14ac:dyDescent="0.25">
      <c r="A96" s="29">
        <v>83</v>
      </c>
      <c r="B96" s="123">
        <v>45880</v>
      </c>
      <c r="C96" s="87">
        <v>97042</v>
      </c>
      <c r="D96" s="33" t="s">
        <v>64</v>
      </c>
      <c r="E96" s="108" t="s">
        <v>76</v>
      </c>
      <c r="F96" s="118"/>
      <c r="G96"/>
    </row>
    <row r="97" spans="1:7" s="4" customFormat="1" x14ac:dyDescent="0.25">
      <c r="A97" s="29">
        <v>84</v>
      </c>
      <c r="B97" s="123">
        <v>45880</v>
      </c>
      <c r="C97" s="87">
        <v>270</v>
      </c>
      <c r="D97" s="79" t="s">
        <v>331</v>
      </c>
      <c r="E97" s="109" t="s">
        <v>332</v>
      </c>
      <c r="F97" s="118" t="s">
        <v>72</v>
      </c>
      <c r="G97"/>
    </row>
    <row r="98" spans="1:7" s="4" customFormat="1" x14ac:dyDescent="0.25">
      <c r="A98" s="29">
        <v>85</v>
      </c>
      <c r="B98" s="123">
        <v>45880</v>
      </c>
      <c r="C98" s="87">
        <v>106.48</v>
      </c>
      <c r="D98" s="79" t="s">
        <v>146</v>
      </c>
      <c r="E98" s="109" t="s">
        <v>333</v>
      </c>
      <c r="F98" s="118" t="s">
        <v>72</v>
      </c>
      <c r="G98"/>
    </row>
    <row r="99" spans="1:7" s="4" customFormat="1" x14ac:dyDescent="0.25">
      <c r="A99" s="29">
        <v>86</v>
      </c>
      <c r="B99" s="123">
        <v>45881</v>
      </c>
      <c r="C99" s="87">
        <v>45</v>
      </c>
      <c r="D99" s="79" t="s">
        <v>145</v>
      </c>
      <c r="E99" s="109" t="s">
        <v>260</v>
      </c>
      <c r="F99" s="118" t="s">
        <v>72</v>
      </c>
      <c r="G99"/>
    </row>
    <row r="100" spans="1:7" s="4" customFormat="1" x14ac:dyDescent="0.25">
      <c r="A100" s="29">
        <v>87</v>
      </c>
      <c r="B100" s="123">
        <v>45881</v>
      </c>
      <c r="C100" s="87">
        <v>20963.25</v>
      </c>
      <c r="D100" s="33" t="s">
        <v>64</v>
      </c>
      <c r="E100" s="108" t="s">
        <v>76</v>
      </c>
      <c r="F100" s="118"/>
      <c r="G100"/>
    </row>
    <row r="101" spans="1:7" s="4" customFormat="1" x14ac:dyDescent="0.25">
      <c r="A101" s="29">
        <v>88</v>
      </c>
      <c r="B101" s="123">
        <v>45881</v>
      </c>
      <c r="C101" s="87">
        <v>17842.93</v>
      </c>
      <c r="D101" s="33" t="s">
        <v>180</v>
      </c>
      <c r="E101" s="108" t="s">
        <v>17</v>
      </c>
      <c r="F101" s="118"/>
      <c r="G101"/>
    </row>
    <row r="102" spans="1:7" s="4" customFormat="1" x14ac:dyDescent="0.25">
      <c r="A102" s="29">
        <v>89</v>
      </c>
      <c r="B102" s="123">
        <v>45881</v>
      </c>
      <c r="C102" s="87">
        <v>290.66000000000003</v>
      </c>
      <c r="D102" s="33" t="s">
        <v>106</v>
      </c>
      <c r="E102" s="108" t="s">
        <v>247</v>
      </c>
      <c r="F102" s="118"/>
      <c r="G102"/>
    </row>
    <row r="103" spans="1:7" s="4" customFormat="1" x14ac:dyDescent="0.25">
      <c r="A103" s="29">
        <v>90</v>
      </c>
      <c r="B103" s="123">
        <v>45881</v>
      </c>
      <c r="C103" s="87">
        <v>423.5</v>
      </c>
      <c r="D103" s="33" t="s">
        <v>181</v>
      </c>
      <c r="E103" s="108" t="s">
        <v>17</v>
      </c>
      <c r="F103" s="118"/>
      <c r="G103"/>
    </row>
    <row r="104" spans="1:7" s="4" customFormat="1" x14ac:dyDescent="0.25">
      <c r="A104" s="29">
        <v>91</v>
      </c>
      <c r="B104" s="123">
        <v>45881</v>
      </c>
      <c r="C104" s="87">
        <v>302.5</v>
      </c>
      <c r="D104" s="33" t="s">
        <v>23</v>
      </c>
      <c r="E104" s="108" t="s">
        <v>248</v>
      </c>
      <c r="F104" s="118"/>
      <c r="G104"/>
    </row>
    <row r="105" spans="1:7" s="4" customFormat="1" x14ac:dyDescent="0.25">
      <c r="A105" s="29">
        <v>92</v>
      </c>
      <c r="B105" s="123">
        <v>45881</v>
      </c>
      <c r="C105" s="32">
        <v>29696.61</v>
      </c>
      <c r="D105" s="33" t="s">
        <v>182</v>
      </c>
      <c r="E105" s="108" t="s">
        <v>115</v>
      </c>
      <c r="F105" s="122"/>
    </row>
    <row r="106" spans="1:7" s="4" customFormat="1" x14ac:dyDescent="0.25">
      <c r="A106" s="29">
        <v>93</v>
      </c>
      <c r="B106" s="123">
        <v>45881</v>
      </c>
      <c r="C106" s="32">
        <v>21331.5</v>
      </c>
      <c r="D106" s="33" t="s">
        <v>13</v>
      </c>
      <c r="E106" s="108" t="s">
        <v>111</v>
      </c>
      <c r="F106" s="122"/>
    </row>
    <row r="107" spans="1:7" s="4" customFormat="1" x14ac:dyDescent="0.25">
      <c r="A107" s="29">
        <v>94</v>
      </c>
      <c r="B107" s="123">
        <v>45881</v>
      </c>
      <c r="C107" s="32">
        <v>5712</v>
      </c>
      <c r="D107" s="33" t="s">
        <v>166</v>
      </c>
      <c r="E107" s="108" t="s">
        <v>310</v>
      </c>
      <c r="F107" s="122"/>
    </row>
    <row r="108" spans="1:7" s="4" customFormat="1" x14ac:dyDescent="0.25">
      <c r="A108" s="29">
        <v>95</v>
      </c>
      <c r="B108" s="123">
        <v>45882</v>
      </c>
      <c r="C108" s="32">
        <v>199829.55000000005</v>
      </c>
      <c r="D108" s="33" t="s">
        <v>71</v>
      </c>
      <c r="E108" s="108" t="s">
        <v>229</v>
      </c>
      <c r="F108" s="118"/>
      <c r="G108" s="82"/>
    </row>
    <row r="109" spans="1:7" s="4" customFormat="1" x14ac:dyDescent="0.25">
      <c r="A109" s="29">
        <v>96</v>
      </c>
      <c r="B109" s="123">
        <v>45882</v>
      </c>
      <c r="C109" s="32">
        <v>2138070</v>
      </c>
      <c r="D109" s="33" t="s">
        <v>141</v>
      </c>
      <c r="E109" s="108" t="s">
        <v>144</v>
      </c>
      <c r="F109" s="118"/>
      <c r="G109" s="82"/>
    </row>
    <row r="110" spans="1:7" s="4" customFormat="1" x14ac:dyDescent="0.25">
      <c r="A110" s="29">
        <v>97</v>
      </c>
      <c r="B110" s="123">
        <v>45882</v>
      </c>
      <c r="C110" s="32">
        <v>47.25</v>
      </c>
      <c r="D110" s="33" t="s">
        <v>183</v>
      </c>
      <c r="E110" s="108" t="s">
        <v>311</v>
      </c>
      <c r="F110" s="118"/>
      <c r="G110" s="82"/>
    </row>
    <row r="111" spans="1:7" s="4" customFormat="1" x14ac:dyDescent="0.25">
      <c r="A111" s="29">
        <v>98</v>
      </c>
      <c r="B111" s="123">
        <v>45882</v>
      </c>
      <c r="C111" s="87">
        <v>8332.0499999999993</v>
      </c>
      <c r="D111" s="33" t="s">
        <v>84</v>
      </c>
      <c r="E111" s="108" t="s">
        <v>16</v>
      </c>
      <c r="F111" s="118"/>
      <c r="G111" s="82"/>
    </row>
    <row r="112" spans="1:7" s="4" customFormat="1" x14ac:dyDescent="0.25">
      <c r="A112" s="29">
        <v>99</v>
      </c>
      <c r="B112" s="123">
        <v>45882</v>
      </c>
      <c r="C112" s="87">
        <v>140670.64000000001</v>
      </c>
      <c r="D112" s="33" t="s">
        <v>19</v>
      </c>
      <c r="E112" s="108" t="s">
        <v>68</v>
      </c>
      <c r="F112" s="118"/>
      <c r="G112" s="82"/>
    </row>
    <row r="113" spans="1:7" s="4" customFormat="1" x14ac:dyDescent="0.25">
      <c r="A113" s="29">
        <v>100</v>
      </c>
      <c r="B113" s="123">
        <v>45882</v>
      </c>
      <c r="C113" s="87">
        <v>7912.2899999999936</v>
      </c>
      <c r="D113" s="33" t="s">
        <v>120</v>
      </c>
      <c r="E113" s="108" t="s">
        <v>115</v>
      </c>
      <c r="F113" s="118"/>
      <c r="G113" s="82"/>
    </row>
    <row r="114" spans="1:7" s="4" customFormat="1" x14ac:dyDescent="0.25">
      <c r="A114" s="29">
        <v>101</v>
      </c>
      <c r="B114" s="123">
        <v>45882</v>
      </c>
      <c r="C114" s="87">
        <v>144</v>
      </c>
      <c r="D114" s="79" t="s">
        <v>73</v>
      </c>
      <c r="E114" s="109" t="s">
        <v>260</v>
      </c>
      <c r="F114" s="118" t="s">
        <v>72</v>
      </c>
      <c r="G114" s="82"/>
    </row>
    <row r="115" spans="1:7" s="4" customFormat="1" x14ac:dyDescent="0.25">
      <c r="A115" s="29">
        <v>102</v>
      </c>
      <c r="B115" s="123">
        <v>45883</v>
      </c>
      <c r="C115" s="87">
        <v>974.78</v>
      </c>
      <c r="D115" s="79" t="s">
        <v>127</v>
      </c>
      <c r="E115" s="109" t="s">
        <v>318</v>
      </c>
      <c r="F115" s="118" t="s">
        <v>72</v>
      </c>
      <c r="G115" s="82"/>
    </row>
    <row r="116" spans="1:7" s="4" customFormat="1" x14ac:dyDescent="0.25">
      <c r="A116" s="29">
        <v>103</v>
      </c>
      <c r="B116" s="123">
        <v>45883</v>
      </c>
      <c r="C116" s="87">
        <v>212.79000000000002</v>
      </c>
      <c r="D116" s="34" t="s">
        <v>208</v>
      </c>
      <c r="E116" s="108" t="s">
        <v>249</v>
      </c>
      <c r="F116" s="118"/>
      <c r="G116" s="82"/>
    </row>
    <row r="117" spans="1:7" s="4" customFormat="1" x14ac:dyDescent="0.25">
      <c r="A117" s="29">
        <v>104</v>
      </c>
      <c r="B117" s="123">
        <v>45883</v>
      </c>
      <c r="C117" s="32">
        <v>320</v>
      </c>
      <c r="D117" s="33" t="s">
        <v>184</v>
      </c>
      <c r="E117" s="108" t="s">
        <v>16</v>
      </c>
      <c r="F117" s="118"/>
      <c r="G117" s="82"/>
    </row>
    <row r="118" spans="1:7" s="4" customFormat="1" x14ac:dyDescent="0.25">
      <c r="A118" s="29">
        <v>105</v>
      </c>
      <c r="B118" s="123">
        <v>45883</v>
      </c>
      <c r="C118" s="87">
        <v>2193.73</v>
      </c>
      <c r="D118" s="33" t="s">
        <v>185</v>
      </c>
      <c r="E118" s="108" t="s">
        <v>250</v>
      </c>
      <c r="F118" s="118"/>
      <c r="G118" s="82"/>
    </row>
    <row r="119" spans="1:7" s="4" customFormat="1" x14ac:dyDescent="0.25">
      <c r="A119" s="29">
        <v>106</v>
      </c>
      <c r="B119" s="123">
        <v>45883</v>
      </c>
      <c r="C119" s="87">
        <v>4321.37</v>
      </c>
      <c r="D119" s="33" t="s">
        <v>77</v>
      </c>
      <c r="E119" s="108" t="s">
        <v>251</v>
      </c>
      <c r="F119" s="118"/>
      <c r="G119" s="82"/>
    </row>
    <row r="120" spans="1:7" s="4" customFormat="1" x14ac:dyDescent="0.25">
      <c r="A120" s="29">
        <v>107</v>
      </c>
      <c r="B120" s="123">
        <v>45883</v>
      </c>
      <c r="C120" s="87">
        <v>3148.93</v>
      </c>
      <c r="D120" s="33" t="s">
        <v>78</v>
      </c>
      <c r="E120" s="108" t="s">
        <v>22</v>
      </c>
      <c r="F120" s="118"/>
      <c r="G120" s="82"/>
    </row>
    <row r="121" spans="1:7" s="4" customFormat="1" x14ac:dyDescent="0.25">
      <c r="A121" s="29">
        <v>108</v>
      </c>
      <c r="B121" s="123">
        <v>45883</v>
      </c>
      <c r="C121" s="87">
        <v>39.75</v>
      </c>
      <c r="D121" s="33" t="s">
        <v>14</v>
      </c>
      <c r="E121" s="108" t="s">
        <v>20</v>
      </c>
      <c r="F121" s="118"/>
      <c r="G121" s="82"/>
    </row>
    <row r="122" spans="1:7" s="4" customFormat="1" x14ac:dyDescent="0.25">
      <c r="A122" s="29">
        <v>109</v>
      </c>
      <c r="B122" s="123">
        <v>45883</v>
      </c>
      <c r="C122" s="87">
        <v>11858</v>
      </c>
      <c r="D122" s="33" t="s">
        <v>186</v>
      </c>
      <c r="E122" s="108" t="s">
        <v>252</v>
      </c>
      <c r="F122" s="118"/>
      <c r="G122" s="82"/>
    </row>
    <row r="123" spans="1:7" s="4" customFormat="1" x14ac:dyDescent="0.25">
      <c r="A123" s="29">
        <v>110</v>
      </c>
      <c r="B123" s="123">
        <v>45883</v>
      </c>
      <c r="C123" s="32">
        <v>16309.8</v>
      </c>
      <c r="D123" s="33" t="s">
        <v>187</v>
      </c>
      <c r="E123" s="108" t="s">
        <v>16</v>
      </c>
      <c r="F123" s="118"/>
      <c r="G123" s="82"/>
    </row>
    <row r="124" spans="1:7" s="4" customFormat="1" x14ac:dyDescent="0.25">
      <c r="A124" s="29">
        <v>111</v>
      </c>
      <c r="B124" s="123">
        <v>45883</v>
      </c>
      <c r="C124" s="76">
        <v>3010.15</v>
      </c>
      <c r="D124" s="33" t="s">
        <v>188</v>
      </c>
      <c r="E124" s="108" t="s">
        <v>21</v>
      </c>
      <c r="F124" s="118"/>
      <c r="G124" s="82"/>
    </row>
    <row r="125" spans="1:7" s="4" customFormat="1" x14ac:dyDescent="0.25">
      <c r="A125" s="29">
        <v>112</v>
      </c>
      <c r="B125" s="123">
        <v>45883</v>
      </c>
      <c r="C125" s="76">
        <v>2152837.41</v>
      </c>
      <c r="D125" s="33" t="s">
        <v>24</v>
      </c>
      <c r="E125" s="108" t="s">
        <v>234</v>
      </c>
      <c r="F125" s="118"/>
      <c r="G125" s="82"/>
    </row>
    <row r="126" spans="1:7" s="4" customFormat="1" x14ac:dyDescent="0.25">
      <c r="A126" s="29">
        <v>113</v>
      </c>
      <c r="B126" s="123">
        <v>45883</v>
      </c>
      <c r="C126" s="87">
        <v>634.36</v>
      </c>
      <c r="D126" s="33" t="s">
        <v>118</v>
      </c>
      <c r="E126" s="108" t="s">
        <v>312</v>
      </c>
      <c r="F126" s="118"/>
      <c r="G126" s="82"/>
    </row>
    <row r="127" spans="1:7" s="4" customFormat="1" x14ac:dyDescent="0.25">
      <c r="A127" s="29">
        <v>114</v>
      </c>
      <c r="B127" s="123">
        <v>45883</v>
      </c>
      <c r="C127" s="87">
        <v>1725.5</v>
      </c>
      <c r="D127" s="33" t="s">
        <v>15</v>
      </c>
      <c r="E127" s="108" t="s">
        <v>253</v>
      </c>
      <c r="F127" s="118"/>
      <c r="G127" s="82"/>
    </row>
    <row r="128" spans="1:7" s="4" customFormat="1" x14ac:dyDescent="0.25">
      <c r="A128" s="29">
        <v>115</v>
      </c>
      <c r="B128" s="123">
        <v>45883</v>
      </c>
      <c r="C128" s="87">
        <v>3831.02</v>
      </c>
      <c r="D128" s="33" t="s">
        <v>135</v>
      </c>
      <c r="E128" s="108" t="s">
        <v>312</v>
      </c>
      <c r="F128" s="118"/>
      <c r="G128" s="82"/>
    </row>
    <row r="129" spans="1:7" s="4" customFormat="1" x14ac:dyDescent="0.25">
      <c r="A129" s="29">
        <v>116</v>
      </c>
      <c r="B129" s="123">
        <v>45883</v>
      </c>
      <c r="C129" s="87">
        <v>125665.68</v>
      </c>
      <c r="D129" s="114" t="s">
        <v>15</v>
      </c>
      <c r="E129" s="119" t="s">
        <v>223</v>
      </c>
      <c r="F129" s="118"/>
      <c r="G129" s="82"/>
    </row>
    <row r="130" spans="1:7" s="4" customFormat="1" x14ac:dyDescent="0.25">
      <c r="A130" s="29">
        <v>117</v>
      </c>
      <c r="B130" s="123">
        <v>45887</v>
      </c>
      <c r="C130" s="87">
        <v>262380.71000000002</v>
      </c>
      <c r="D130" s="114" t="s">
        <v>15</v>
      </c>
      <c r="E130" s="119" t="s">
        <v>223</v>
      </c>
      <c r="F130" s="118"/>
      <c r="G130" s="82"/>
    </row>
    <row r="131" spans="1:7" s="4" customFormat="1" x14ac:dyDescent="0.25">
      <c r="A131" s="29">
        <v>118</v>
      </c>
      <c r="B131" s="123">
        <v>45887</v>
      </c>
      <c r="C131" s="87">
        <v>2194.96</v>
      </c>
      <c r="D131" s="115" t="s">
        <v>132</v>
      </c>
      <c r="E131" s="108" t="s">
        <v>313</v>
      </c>
      <c r="F131" s="118"/>
      <c r="G131" s="82"/>
    </row>
    <row r="132" spans="1:7" s="4" customFormat="1" x14ac:dyDescent="0.25">
      <c r="A132" s="29">
        <v>119</v>
      </c>
      <c r="B132" s="123">
        <v>45887</v>
      </c>
      <c r="C132" s="87">
        <v>1020</v>
      </c>
      <c r="D132" s="115" t="s">
        <v>105</v>
      </c>
      <c r="E132" s="108" t="s">
        <v>124</v>
      </c>
      <c r="F132" s="118"/>
      <c r="G132" s="82"/>
    </row>
    <row r="133" spans="1:7" s="4" customFormat="1" x14ac:dyDescent="0.25">
      <c r="A133" s="29">
        <v>120</v>
      </c>
      <c r="B133" s="123">
        <v>45887</v>
      </c>
      <c r="C133" s="87">
        <v>6612.83</v>
      </c>
      <c r="D133" s="115" t="s">
        <v>189</v>
      </c>
      <c r="E133" s="108" t="s">
        <v>254</v>
      </c>
      <c r="F133" s="118"/>
      <c r="G133" s="82"/>
    </row>
    <row r="134" spans="1:7" s="4" customFormat="1" x14ac:dyDescent="0.25">
      <c r="A134" s="29">
        <v>121</v>
      </c>
      <c r="B134" s="123">
        <v>45883</v>
      </c>
      <c r="C134" s="87">
        <v>33772.81</v>
      </c>
      <c r="D134" s="33" t="s">
        <v>65</v>
      </c>
      <c r="E134" s="108" t="s">
        <v>255</v>
      </c>
      <c r="F134" s="118"/>
      <c r="G134" s="82"/>
    </row>
    <row r="135" spans="1:7" s="4" customFormat="1" x14ac:dyDescent="0.25">
      <c r="A135" s="29">
        <v>122</v>
      </c>
      <c r="B135" s="123">
        <v>45883</v>
      </c>
      <c r="C135" s="87">
        <v>3318.91</v>
      </c>
      <c r="D135" s="33" t="s">
        <v>190</v>
      </c>
      <c r="E135" s="108" t="s">
        <v>256</v>
      </c>
      <c r="F135" s="118"/>
      <c r="G135" s="82"/>
    </row>
    <row r="136" spans="1:7" s="4" customFormat="1" x14ac:dyDescent="0.25">
      <c r="A136" s="29">
        <v>123</v>
      </c>
      <c r="B136" s="123">
        <v>45883</v>
      </c>
      <c r="C136" s="87">
        <v>63455.1</v>
      </c>
      <c r="D136" s="33" t="s">
        <v>191</v>
      </c>
      <c r="E136" s="108" t="s">
        <v>257</v>
      </c>
      <c r="F136" s="118"/>
      <c r="G136" s="82"/>
    </row>
    <row r="137" spans="1:7" s="4" customFormat="1" x14ac:dyDescent="0.25">
      <c r="A137" s="29">
        <v>124</v>
      </c>
      <c r="B137" s="123">
        <v>45883</v>
      </c>
      <c r="C137" s="87">
        <v>6473.6</v>
      </c>
      <c r="D137" s="33" t="s">
        <v>192</v>
      </c>
      <c r="E137" s="108" t="s">
        <v>17</v>
      </c>
      <c r="F137" s="118"/>
      <c r="G137" s="82"/>
    </row>
    <row r="138" spans="1:7" s="4" customFormat="1" x14ac:dyDescent="0.25">
      <c r="A138" s="29">
        <v>125</v>
      </c>
      <c r="B138" s="123">
        <v>45883</v>
      </c>
      <c r="C138" s="87">
        <v>5438.64</v>
      </c>
      <c r="D138" s="33" t="s">
        <v>77</v>
      </c>
      <c r="E138" s="108" t="s">
        <v>251</v>
      </c>
      <c r="F138" s="118"/>
      <c r="G138" s="82"/>
    </row>
    <row r="139" spans="1:7" s="4" customFormat="1" x14ac:dyDescent="0.25">
      <c r="A139" s="29">
        <v>126</v>
      </c>
      <c r="B139" s="123">
        <v>45883</v>
      </c>
      <c r="C139" s="87">
        <v>6.8299999999999841</v>
      </c>
      <c r="D139" s="33" t="s">
        <v>171</v>
      </c>
      <c r="E139" s="108" t="s">
        <v>258</v>
      </c>
      <c r="F139" s="118"/>
      <c r="G139" s="82"/>
    </row>
    <row r="140" spans="1:7" s="4" customFormat="1" x14ac:dyDescent="0.25">
      <c r="A140" s="29">
        <v>127</v>
      </c>
      <c r="B140" s="123">
        <v>45885</v>
      </c>
      <c r="C140" s="87">
        <v>932.26</v>
      </c>
      <c r="D140" s="79" t="s">
        <v>334</v>
      </c>
      <c r="E140" s="109" t="s">
        <v>236</v>
      </c>
      <c r="F140" s="118" t="s">
        <v>72</v>
      </c>
      <c r="G140" s="82"/>
    </row>
    <row r="141" spans="1:7" s="4" customFormat="1" x14ac:dyDescent="0.25">
      <c r="A141" s="29">
        <v>128</v>
      </c>
      <c r="B141" s="123">
        <v>45885</v>
      </c>
      <c r="C141" s="87">
        <v>332.57</v>
      </c>
      <c r="D141" s="79" t="s">
        <v>126</v>
      </c>
      <c r="E141" s="109" t="s">
        <v>151</v>
      </c>
      <c r="F141" s="118" t="s">
        <v>72</v>
      </c>
      <c r="G141" s="82"/>
    </row>
    <row r="142" spans="1:7" s="4" customFormat="1" x14ac:dyDescent="0.25">
      <c r="A142" s="29">
        <v>129</v>
      </c>
      <c r="B142" s="123">
        <v>45887</v>
      </c>
      <c r="C142" s="87">
        <v>18671.09</v>
      </c>
      <c r="D142" s="33" t="s">
        <v>118</v>
      </c>
      <c r="E142" s="108" t="s">
        <v>312</v>
      </c>
      <c r="F142" s="118"/>
      <c r="G142" s="82"/>
    </row>
    <row r="143" spans="1:7" s="4" customFormat="1" x14ac:dyDescent="0.25">
      <c r="A143" s="29">
        <v>130</v>
      </c>
      <c r="B143" s="123">
        <v>45887</v>
      </c>
      <c r="C143" s="87">
        <v>150</v>
      </c>
      <c r="D143" s="34" t="s">
        <v>90</v>
      </c>
      <c r="E143" s="108" t="s">
        <v>259</v>
      </c>
      <c r="F143" s="118"/>
      <c r="G143" s="82"/>
    </row>
    <row r="144" spans="1:7" s="4" customFormat="1" x14ac:dyDescent="0.25">
      <c r="A144" s="29">
        <v>131</v>
      </c>
      <c r="B144" s="123">
        <v>45888</v>
      </c>
      <c r="C144" s="87">
        <v>2814.46</v>
      </c>
      <c r="D144" s="115" t="s">
        <v>26</v>
      </c>
      <c r="E144" s="108" t="s">
        <v>260</v>
      </c>
      <c r="F144" s="118"/>
      <c r="G144" s="82"/>
    </row>
    <row r="145" spans="1:7" s="4" customFormat="1" x14ac:dyDescent="0.25">
      <c r="A145" s="29">
        <v>132</v>
      </c>
      <c r="B145" s="123">
        <v>45888</v>
      </c>
      <c r="C145" s="87">
        <v>1649.74</v>
      </c>
      <c r="D145" s="115" t="s">
        <v>119</v>
      </c>
      <c r="E145" s="110" t="s">
        <v>110</v>
      </c>
      <c r="F145" s="118"/>
      <c r="G145" s="82"/>
    </row>
    <row r="146" spans="1:7" s="4" customFormat="1" x14ac:dyDescent="0.25">
      <c r="A146" s="29">
        <v>133</v>
      </c>
      <c r="B146" s="123">
        <v>45888</v>
      </c>
      <c r="C146" s="87">
        <v>241.44</v>
      </c>
      <c r="D146" s="115" t="s">
        <v>106</v>
      </c>
      <c r="E146" s="110" t="s">
        <v>261</v>
      </c>
      <c r="F146" s="118"/>
      <c r="G146" s="82"/>
    </row>
    <row r="147" spans="1:7" s="4" customFormat="1" x14ac:dyDescent="0.25">
      <c r="A147" s="29">
        <v>134</v>
      </c>
      <c r="B147" s="123">
        <v>45888</v>
      </c>
      <c r="C147" s="87">
        <v>723.1</v>
      </c>
      <c r="D147" s="115" t="s">
        <v>193</v>
      </c>
      <c r="E147" s="110" t="s">
        <v>80</v>
      </c>
      <c r="F147" s="118"/>
      <c r="G147" s="82"/>
    </row>
    <row r="148" spans="1:7" s="4" customFormat="1" x14ac:dyDescent="0.25">
      <c r="A148" s="29">
        <v>135</v>
      </c>
      <c r="B148" s="123">
        <v>45888</v>
      </c>
      <c r="C148" s="87">
        <v>628684.56000000006</v>
      </c>
      <c r="D148" s="115" t="s">
        <v>194</v>
      </c>
      <c r="E148" s="110" t="s">
        <v>75</v>
      </c>
      <c r="F148" s="118"/>
      <c r="G148" s="82"/>
    </row>
    <row r="149" spans="1:7" s="4" customFormat="1" x14ac:dyDescent="0.25">
      <c r="A149" s="29">
        <v>136</v>
      </c>
      <c r="B149" s="123">
        <v>45888</v>
      </c>
      <c r="C149" s="87">
        <v>197847.49</v>
      </c>
      <c r="D149" s="34" t="s">
        <v>138</v>
      </c>
      <c r="E149" s="110" t="s">
        <v>262</v>
      </c>
      <c r="F149" s="118"/>
      <c r="G149" s="82"/>
    </row>
    <row r="150" spans="1:7" s="4" customFormat="1" x14ac:dyDescent="0.25">
      <c r="A150" s="29">
        <v>137</v>
      </c>
      <c r="B150" s="123">
        <v>45888</v>
      </c>
      <c r="C150" s="87">
        <v>2608.48</v>
      </c>
      <c r="D150" s="115" t="s">
        <v>195</v>
      </c>
      <c r="E150" s="110" t="s">
        <v>263</v>
      </c>
      <c r="F150" s="118"/>
      <c r="G150" s="82"/>
    </row>
    <row r="151" spans="1:7" s="4" customFormat="1" x14ac:dyDescent="0.25">
      <c r="A151" s="29">
        <v>138</v>
      </c>
      <c r="B151" s="123">
        <v>45889</v>
      </c>
      <c r="C151" s="87">
        <v>5611.2</v>
      </c>
      <c r="D151" s="115" t="s">
        <v>196</v>
      </c>
      <c r="E151" s="120" t="s">
        <v>264</v>
      </c>
      <c r="F151" s="118"/>
      <c r="G151" s="82"/>
    </row>
    <row r="152" spans="1:7" s="4" customFormat="1" x14ac:dyDescent="0.25">
      <c r="A152" s="29">
        <v>139</v>
      </c>
      <c r="B152" s="123">
        <v>45890</v>
      </c>
      <c r="C152" s="32">
        <v>3194.97</v>
      </c>
      <c r="D152" s="115" t="s">
        <v>84</v>
      </c>
      <c r="E152" s="110" t="s">
        <v>265</v>
      </c>
      <c r="F152" s="122"/>
    </row>
    <row r="153" spans="1:7" s="4" customFormat="1" x14ac:dyDescent="0.25">
      <c r="A153" s="29">
        <v>140</v>
      </c>
      <c r="B153" s="123">
        <v>45890</v>
      </c>
      <c r="C153" s="32">
        <v>1610.12</v>
      </c>
      <c r="D153" s="115" t="s">
        <v>121</v>
      </c>
      <c r="E153" s="110" t="s">
        <v>82</v>
      </c>
      <c r="F153" s="122"/>
    </row>
    <row r="154" spans="1:7" s="4" customFormat="1" x14ac:dyDescent="0.25">
      <c r="A154" s="29">
        <v>141</v>
      </c>
      <c r="B154" s="123">
        <v>45890</v>
      </c>
      <c r="C154" s="32">
        <v>120612.61</v>
      </c>
      <c r="D154" s="115" t="s">
        <v>197</v>
      </c>
      <c r="E154" s="110" t="s">
        <v>266</v>
      </c>
      <c r="F154" s="122"/>
    </row>
    <row r="155" spans="1:7" s="4" customFormat="1" x14ac:dyDescent="0.25">
      <c r="A155" s="29">
        <v>142</v>
      </c>
      <c r="B155" s="123">
        <v>45890</v>
      </c>
      <c r="C155" s="32">
        <v>2975</v>
      </c>
      <c r="D155" s="115" t="s">
        <v>198</v>
      </c>
      <c r="E155" s="110" t="s">
        <v>267</v>
      </c>
      <c r="F155" s="122"/>
    </row>
    <row r="156" spans="1:7" s="4" customFormat="1" x14ac:dyDescent="0.25">
      <c r="A156" s="29">
        <v>143</v>
      </c>
      <c r="B156" s="123">
        <v>45890</v>
      </c>
      <c r="C156" s="32">
        <v>151</v>
      </c>
      <c r="D156" s="115" t="s">
        <v>199</v>
      </c>
      <c r="E156" s="110" t="s">
        <v>268</v>
      </c>
      <c r="F156" s="122"/>
    </row>
    <row r="157" spans="1:7" s="4" customFormat="1" x14ac:dyDescent="0.25">
      <c r="A157" s="29">
        <v>144</v>
      </c>
      <c r="B157" s="123">
        <v>45890</v>
      </c>
      <c r="C157" s="78">
        <v>123.5</v>
      </c>
      <c r="D157" s="115" t="s">
        <v>200</v>
      </c>
      <c r="E157" s="110" t="s">
        <v>269</v>
      </c>
      <c r="F157" s="118"/>
    </row>
    <row r="158" spans="1:7" s="4" customFormat="1" x14ac:dyDescent="0.25">
      <c r="A158" s="29">
        <v>145</v>
      </c>
      <c r="B158" s="123">
        <v>45890</v>
      </c>
      <c r="C158" s="78">
        <v>665.5</v>
      </c>
      <c r="D158" s="115" t="s">
        <v>97</v>
      </c>
      <c r="E158" s="110" t="s">
        <v>102</v>
      </c>
      <c r="F158" s="118"/>
    </row>
    <row r="159" spans="1:7" s="4" customFormat="1" x14ac:dyDescent="0.25">
      <c r="A159" s="29">
        <v>146</v>
      </c>
      <c r="B159" s="123">
        <v>45890</v>
      </c>
      <c r="C159" s="78">
        <v>7232.78</v>
      </c>
      <c r="D159" s="115" t="s">
        <v>26</v>
      </c>
      <c r="E159" s="110" t="s">
        <v>270</v>
      </c>
      <c r="F159" s="118"/>
    </row>
    <row r="160" spans="1:7" s="4" customFormat="1" x14ac:dyDescent="0.25">
      <c r="A160" s="29">
        <v>147</v>
      </c>
      <c r="B160" s="123">
        <v>45890</v>
      </c>
      <c r="C160" s="87">
        <v>548.13</v>
      </c>
      <c r="D160" s="115" t="s">
        <v>201</v>
      </c>
      <c r="E160" s="110" t="s">
        <v>16</v>
      </c>
      <c r="F160" s="118"/>
    </row>
    <row r="161" spans="1:6" s="4" customFormat="1" x14ac:dyDescent="0.25">
      <c r="A161" s="29">
        <v>148</v>
      </c>
      <c r="B161" s="123">
        <v>45890</v>
      </c>
      <c r="C161" s="87">
        <v>56031.22</v>
      </c>
      <c r="D161" s="115" t="s">
        <v>202</v>
      </c>
      <c r="E161" s="120" t="s">
        <v>271</v>
      </c>
      <c r="F161" s="118"/>
    </row>
    <row r="162" spans="1:6" s="4" customFormat="1" x14ac:dyDescent="0.25">
      <c r="A162" s="29">
        <v>149</v>
      </c>
      <c r="B162" s="123">
        <v>45890</v>
      </c>
      <c r="C162" s="87">
        <v>250.72</v>
      </c>
      <c r="D162" s="115" t="s">
        <v>107</v>
      </c>
      <c r="E162" s="110" t="s">
        <v>236</v>
      </c>
      <c r="F162" s="118"/>
    </row>
    <row r="163" spans="1:6" s="4" customFormat="1" x14ac:dyDescent="0.25">
      <c r="A163" s="29">
        <v>150</v>
      </c>
      <c r="B163" s="123">
        <v>45890</v>
      </c>
      <c r="C163" s="87">
        <v>19279.75</v>
      </c>
      <c r="D163" s="115" t="s">
        <v>98</v>
      </c>
      <c r="E163" s="110" t="s">
        <v>272</v>
      </c>
      <c r="F163" s="118"/>
    </row>
    <row r="164" spans="1:6" s="4" customFormat="1" x14ac:dyDescent="0.25">
      <c r="A164" s="29">
        <v>151</v>
      </c>
      <c r="B164" s="123">
        <v>45890</v>
      </c>
      <c r="C164" s="87">
        <v>3213</v>
      </c>
      <c r="D164" s="115" t="s">
        <v>74</v>
      </c>
      <c r="E164" s="110" t="s">
        <v>273</v>
      </c>
      <c r="F164" s="118"/>
    </row>
    <row r="165" spans="1:6" s="4" customFormat="1" x14ac:dyDescent="0.25">
      <c r="A165" s="29">
        <v>152</v>
      </c>
      <c r="B165" s="123">
        <v>45890</v>
      </c>
      <c r="C165" s="87">
        <v>84004.25</v>
      </c>
      <c r="D165" s="115" t="s">
        <v>64</v>
      </c>
      <c r="E165" s="108" t="s">
        <v>76</v>
      </c>
      <c r="F165" s="118"/>
    </row>
    <row r="166" spans="1:6" s="4" customFormat="1" x14ac:dyDescent="0.25">
      <c r="A166" s="29">
        <v>153</v>
      </c>
      <c r="B166" s="123">
        <v>45890</v>
      </c>
      <c r="C166" s="87">
        <v>227</v>
      </c>
      <c r="D166" s="79" t="s">
        <v>335</v>
      </c>
      <c r="E166" s="109" t="s">
        <v>336</v>
      </c>
      <c r="F166" s="118" t="s">
        <v>72</v>
      </c>
    </row>
    <row r="167" spans="1:6" s="4" customFormat="1" x14ac:dyDescent="0.25">
      <c r="A167" s="29">
        <v>154</v>
      </c>
      <c r="B167" s="123">
        <v>45891</v>
      </c>
      <c r="C167" s="87">
        <v>41140</v>
      </c>
      <c r="D167" s="115" t="s">
        <v>64</v>
      </c>
      <c r="E167" s="108" t="s">
        <v>76</v>
      </c>
      <c r="F167" s="118"/>
    </row>
    <row r="168" spans="1:6" s="4" customFormat="1" x14ac:dyDescent="0.25">
      <c r="A168" s="29">
        <v>155</v>
      </c>
      <c r="B168" s="123">
        <v>45891</v>
      </c>
      <c r="C168" s="87">
        <v>723.1</v>
      </c>
      <c r="D168" s="116" t="s">
        <v>193</v>
      </c>
      <c r="E168" s="121" t="s">
        <v>80</v>
      </c>
      <c r="F168" s="118"/>
    </row>
    <row r="169" spans="1:6" s="4" customFormat="1" x14ac:dyDescent="0.25">
      <c r="A169" s="29">
        <v>156</v>
      </c>
      <c r="B169" s="123">
        <v>45891</v>
      </c>
      <c r="C169" s="87">
        <v>3099.49</v>
      </c>
      <c r="D169" s="116" t="s">
        <v>203</v>
      </c>
      <c r="E169" s="121" t="s">
        <v>274</v>
      </c>
      <c r="F169" s="118"/>
    </row>
    <row r="170" spans="1:6" s="4" customFormat="1" x14ac:dyDescent="0.25">
      <c r="A170" s="29">
        <v>157</v>
      </c>
      <c r="B170" s="123">
        <v>45891</v>
      </c>
      <c r="C170" s="87">
        <v>413.09</v>
      </c>
      <c r="D170" s="116" t="s">
        <v>92</v>
      </c>
      <c r="E170" s="121" t="s">
        <v>275</v>
      </c>
      <c r="F170" s="118"/>
    </row>
    <row r="171" spans="1:6" s="4" customFormat="1" x14ac:dyDescent="0.25">
      <c r="A171" s="29">
        <v>158</v>
      </c>
      <c r="B171" s="123">
        <v>45891</v>
      </c>
      <c r="C171" s="87">
        <v>14111.02</v>
      </c>
      <c r="D171" s="116" t="s">
        <v>204</v>
      </c>
      <c r="E171" s="121" t="s">
        <v>314</v>
      </c>
      <c r="F171" s="118"/>
    </row>
    <row r="172" spans="1:6" s="4" customFormat="1" x14ac:dyDescent="0.25">
      <c r="A172" s="29">
        <v>159</v>
      </c>
      <c r="B172" s="123">
        <v>45891</v>
      </c>
      <c r="C172" s="87">
        <v>8791.59</v>
      </c>
      <c r="D172" s="116" t="s">
        <v>15</v>
      </c>
      <c r="E172" s="121" t="s">
        <v>276</v>
      </c>
      <c r="F172" s="118"/>
    </row>
    <row r="173" spans="1:6" s="4" customFormat="1" x14ac:dyDescent="0.25">
      <c r="A173" s="29">
        <v>160</v>
      </c>
      <c r="B173" s="123">
        <v>45891</v>
      </c>
      <c r="C173" s="87">
        <v>16547.810000000001</v>
      </c>
      <c r="D173" s="116" t="s">
        <v>205</v>
      </c>
      <c r="E173" s="121" t="s">
        <v>277</v>
      </c>
      <c r="F173" s="118"/>
    </row>
    <row r="174" spans="1:6" s="4" customFormat="1" x14ac:dyDescent="0.25">
      <c r="A174" s="29">
        <v>161</v>
      </c>
      <c r="B174" s="123">
        <v>45891</v>
      </c>
      <c r="C174" s="87">
        <v>4752.13</v>
      </c>
      <c r="D174" s="116" t="s">
        <v>70</v>
      </c>
      <c r="E174" s="121" t="s">
        <v>87</v>
      </c>
      <c r="F174" s="118"/>
    </row>
    <row r="175" spans="1:6" s="4" customFormat="1" x14ac:dyDescent="0.25">
      <c r="A175" s="29">
        <v>162</v>
      </c>
      <c r="B175" s="123">
        <v>45891</v>
      </c>
      <c r="C175" s="87">
        <v>28807</v>
      </c>
      <c r="D175" s="116" t="s">
        <v>206</v>
      </c>
      <c r="E175" s="121" t="s">
        <v>278</v>
      </c>
      <c r="F175" s="118"/>
    </row>
    <row r="176" spans="1:6" s="4" customFormat="1" x14ac:dyDescent="0.25">
      <c r="A176" s="29">
        <v>163</v>
      </c>
      <c r="B176" s="123">
        <v>45891</v>
      </c>
      <c r="C176" s="87">
        <v>111.1</v>
      </c>
      <c r="D176" s="116" t="s">
        <v>18</v>
      </c>
      <c r="E176" s="121" t="s">
        <v>110</v>
      </c>
      <c r="F176" s="118"/>
    </row>
    <row r="177" spans="1:6" s="4" customFormat="1" x14ac:dyDescent="0.25">
      <c r="A177" s="29">
        <v>164</v>
      </c>
      <c r="B177" s="123">
        <v>45891</v>
      </c>
      <c r="C177" s="78">
        <v>9392.3799999999992</v>
      </c>
      <c r="D177" s="116" t="s">
        <v>70</v>
      </c>
      <c r="E177" s="121" t="s">
        <v>279</v>
      </c>
      <c r="F177" s="118"/>
    </row>
    <row r="178" spans="1:6" s="4" customFormat="1" x14ac:dyDescent="0.25">
      <c r="A178" s="29">
        <v>165</v>
      </c>
      <c r="B178" s="123">
        <v>45891</v>
      </c>
      <c r="C178" s="87">
        <v>500</v>
      </c>
      <c r="D178" s="116" t="s">
        <v>207</v>
      </c>
      <c r="E178" s="121" t="s">
        <v>280</v>
      </c>
      <c r="F178" s="118"/>
    </row>
    <row r="179" spans="1:6" s="4" customFormat="1" x14ac:dyDescent="0.25">
      <c r="A179" s="29">
        <v>166</v>
      </c>
      <c r="B179" s="123">
        <v>45891</v>
      </c>
      <c r="C179" s="87">
        <v>361.55</v>
      </c>
      <c r="D179" s="116" t="s">
        <v>193</v>
      </c>
      <c r="E179" s="121" t="s">
        <v>80</v>
      </c>
      <c r="F179" s="118"/>
    </row>
    <row r="180" spans="1:6" s="4" customFormat="1" x14ac:dyDescent="0.25">
      <c r="A180" s="29">
        <v>167</v>
      </c>
      <c r="B180" s="123">
        <v>45891</v>
      </c>
      <c r="C180" s="87">
        <v>687548.04</v>
      </c>
      <c r="D180" s="115" t="s">
        <v>208</v>
      </c>
      <c r="E180" s="110" t="s">
        <v>281</v>
      </c>
      <c r="F180" s="118"/>
    </row>
    <row r="181" spans="1:6" s="4" customFormat="1" x14ac:dyDescent="0.25">
      <c r="A181" s="29">
        <v>168</v>
      </c>
      <c r="B181" s="123">
        <v>45891</v>
      </c>
      <c r="C181" s="87">
        <v>276973.15999999997</v>
      </c>
      <c r="D181" s="115" t="s">
        <v>89</v>
      </c>
      <c r="E181" s="110" t="s">
        <v>129</v>
      </c>
      <c r="F181" s="118"/>
    </row>
    <row r="182" spans="1:6" s="4" customFormat="1" x14ac:dyDescent="0.25">
      <c r="A182" s="29">
        <v>169</v>
      </c>
      <c r="B182" s="123">
        <v>45891</v>
      </c>
      <c r="C182" s="87">
        <v>89898.55</v>
      </c>
      <c r="D182" s="115" t="s">
        <v>172</v>
      </c>
      <c r="E182" s="110" t="s">
        <v>282</v>
      </c>
      <c r="F182" s="118"/>
    </row>
    <row r="183" spans="1:6" s="4" customFormat="1" x14ac:dyDescent="0.25">
      <c r="A183" s="29">
        <v>170</v>
      </c>
      <c r="B183" s="123">
        <v>45891</v>
      </c>
      <c r="C183" s="87">
        <v>833</v>
      </c>
      <c r="D183" s="115" t="s">
        <v>137</v>
      </c>
      <c r="E183" s="110" t="s">
        <v>283</v>
      </c>
      <c r="F183" s="118"/>
    </row>
    <row r="184" spans="1:6" s="4" customFormat="1" x14ac:dyDescent="0.25">
      <c r="A184" s="29">
        <v>171</v>
      </c>
      <c r="B184" s="123">
        <v>45891</v>
      </c>
      <c r="C184" s="87">
        <v>48415.97</v>
      </c>
      <c r="D184" s="115" t="s">
        <v>209</v>
      </c>
      <c r="E184" s="110" t="s">
        <v>284</v>
      </c>
      <c r="F184" s="118"/>
    </row>
    <row r="185" spans="1:6" s="4" customFormat="1" x14ac:dyDescent="0.25">
      <c r="A185" s="29">
        <v>172</v>
      </c>
      <c r="B185" s="123">
        <v>45891</v>
      </c>
      <c r="C185" s="87">
        <v>5218.3500000000004</v>
      </c>
      <c r="D185" s="115" t="s">
        <v>92</v>
      </c>
      <c r="E185" s="110" t="s">
        <v>285</v>
      </c>
      <c r="F185" s="118"/>
    </row>
    <row r="186" spans="1:6" s="4" customFormat="1" x14ac:dyDescent="0.25">
      <c r="A186" s="29">
        <v>173</v>
      </c>
      <c r="B186" s="123">
        <v>45891</v>
      </c>
      <c r="C186" s="87">
        <v>11767</v>
      </c>
      <c r="D186" s="115" t="s">
        <v>81</v>
      </c>
      <c r="E186" s="110" t="s">
        <v>315</v>
      </c>
      <c r="F186" s="118"/>
    </row>
    <row r="187" spans="1:6" s="4" customFormat="1" x14ac:dyDescent="0.25">
      <c r="A187" s="29">
        <v>174</v>
      </c>
      <c r="B187" s="123">
        <v>45891</v>
      </c>
      <c r="C187" s="87">
        <v>100</v>
      </c>
      <c r="D187" s="79" t="s">
        <v>337</v>
      </c>
      <c r="E187" s="109" t="s">
        <v>338</v>
      </c>
      <c r="F187" s="118" t="s">
        <v>72</v>
      </c>
    </row>
    <row r="188" spans="1:6" s="4" customFormat="1" x14ac:dyDescent="0.25">
      <c r="A188" s="29">
        <v>175</v>
      </c>
      <c r="B188" s="123">
        <v>45891</v>
      </c>
      <c r="C188" s="87">
        <v>42.23</v>
      </c>
      <c r="D188" s="79" t="s">
        <v>339</v>
      </c>
      <c r="E188" s="109" t="s">
        <v>340</v>
      </c>
      <c r="F188" s="118" t="s">
        <v>72</v>
      </c>
    </row>
    <row r="189" spans="1:6" s="4" customFormat="1" x14ac:dyDescent="0.25">
      <c r="A189" s="29">
        <v>176</v>
      </c>
      <c r="B189" s="123">
        <v>45891</v>
      </c>
      <c r="C189" s="87">
        <v>30</v>
      </c>
      <c r="D189" s="79" t="s">
        <v>341</v>
      </c>
      <c r="E189" s="109" t="s">
        <v>342</v>
      </c>
      <c r="F189" s="118" t="s">
        <v>72</v>
      </c>
    </row>
    <row r="190" spans="1:6" s="4" customFormat="1" x14ac:dyDescent="0.25">
      <c r="A190" s="29">
        <v>177</v>
      </c>
      <c r="B190" s="123">
        <v>45892</v>
      </c>
      <c r="C190" s="87">
        <v>74.05</v>
      </c>
      <c r="D190" s="79" t="s">
        <v>343</v>
      </c>
      <c r="E190" s="109" t="s">
        <v>110</v>
      </c>
      <c r="F190" s="118" t="s">
        <v>72</v>
      </c>
    </row>
    <row r="191" spans="1:6" s="4" customFormat="1" x14ac:dyDescent="0.25">
      <c r="A191" s="29">
        <v>178</v>
      </c>
      <c r="B191" s="123">
        <v>45892</v>
      </c>
      <c r="C191" s="87">
        <v>558</v>
      </c>
      <c r="D191" s="79" t="s">
        <v>344</v>
      </c>
      <c r="E191" s="109" t="s">
        <v>316</v>
      </c>
      <c r="F191" s="118" t="s">
        <v>72</v>
      </c>
    </row>
    <row r="192" spans="1:6" s="4" customFormat="1" x14ac:dyDescent="0.25">
      <c r="A192" s="29">
        <v>179</v>
      </c>
      <c r="B192" s="123">
        <v>45892</v>
      </c>
      <c r="C192" s="87">
        <v>279</v>
      </c>
      <c r="D192" s="79" t="s">
        <v>345</v>
      </c>
      <c r="E192" s="109" t="s">
        <v>346</v>
      </c>
      <c r="F192" s="118" t="s">
        <v>72</v>
      </c>
    </row>
    <row r="193" spans="1:6" s="4" customFormat="1" x14ac:dyDescent="0.25">
      <c r="A193" s="29">
        <v>180</v>
      </c>
      <c r="B193" s="123">
        <v>45892</v>
      </c>
      <c r="C193" s="87">
        <v>6</v>
      </c>
      <c r="D193" s="79" t="s">
        <v>345</v>
      </c>
      <c r="E193" s="109" t="s">
        <v>347</v>
      </c>
      <c r="F193" s="118" t="s">
        <v>72</v>
      </c>
    </row>
    <row r="194" spans="1:6" s="4" customFormat="1" x14ac:dyDescent="0.25">
      <c r="A194" s="29">
        <v>181</v>
      </c>
      <c r="B194" s="123">
        <v>45894</v>
      </c>
      <c r="C194" s="87">
        <v>10356</v>
      </c>
      <c r="D194" s="115" t="s">
        <v>104</v>
      </c>
      <c r="E194" s="110" t="s">
        <v>265</v>
      </c>
      <c r="F194" s="118"/>
    </row>
    <row r="195" spans="1:6" s="4" customFormat="1" x14ac:dyDescent="0.25">
      <c r="A195" s="29">
        <v>182</v>
      </c>
      <c r="B195" s="123">
        <v>45894</v>
      </c>
      <c r="C195" s="32">
        <v>2213</v>
      </c>
      <c r="D195" s="115" t="s">
        <v>83</v>
      </c>
      <c r="E195" s="110" t="s">
        <v>286</v>
      </c>
      <c r="F195" s="122"/>
    </row>
    <row r="196" spans="1:6" s="4" customFormat="1" x14ac:dyDescent="0.25">
      <c r="A196" s="29">
        <v>183</v>
      </c>
      <c r="B196" s="123">
        <v>45894</v>
      </c>
      <c r="C196" s="32">
        <v>1785</v>
      </c>
      <c r="D196" s="115" t="s">
        <v>210</v>
      </c>
      <c r="E196" s="110" t="s">
        <v>287</v>
      </c>
      <c r="F196" s="122"/>
    </row>
    <row r="197" spans="1:6" s="4" customFormat="1" x14ac:dyDescent="0.25">
      <c r="A197" s="29">
        <v>184</v>
      </c>
      <c r="B197" s="123">
        <v>45894</v>
      </c>
      <c r="C197" s="32">
        <v>2152.6799999999998</v>
      </c>
      <c r="D197" s="115" t="s">
        <v>132</v>
      </c>
      <c r="E197" s="110" t="s">
        <v>316</v>
      </c>
      <c r="F197" s="122"/>
    </row>
    <row r="198" spans="1:6" s="4" customFormat="1" x14ac:dyDescent="0.25">
      <c r="A198" s="29">
        <v>185</v>
      </c>
      <c r="B198" s="123">
        <v>45894</v>
      </c>
      <c r="C198" s="76">
        <v>1785</v>
      </c>
      <c r="D198" s="115" t="s">
        <v>61</v>
      </c>
      <c r="E198" s="110" t="s">
        <v>288</v>
      </c>
      <c r="F198" s="122"/>
    </row>
    <row r="199" spans="1:6" s="4" customFormat="1" x14ac:dyDescent="0.25">
      <c r="A199" s="29">
        <v>186</v>
      </c>
      <c r="B199" s="123">
        <v>45894</v>
      </c>
      <c r="C199" s="76">
        <v>723.1</v>
      </c>
      <c r="D199" s="115" t="s">
        <v>193</v>
      </c>
      <c r="E199" s="110" t="s">
        <v>80</v>
      </c>
      <c r="F199" s="122"/>
    </row>
    <row r="200" spans="1:6" s="4" customFormat="1" x14ac:dyDescent="0.25">
      <c r="A200" s="29">
        <v>187</v>
      </c>
      <c r="B200" s="123">
        <v>45894</v>
      </c>
      <c r="C200" s="32">
        <v>651.22</v>
      </c>
      <c r="D200" s="115" t="s">
        <v>63</v>
      </c>
      <c r="E200" s="110" t="s">
        <v>150</v>
      </c>
      <c r="F200" s="122"/>
    </row>
    <row r="201" spans="1:6" s="4" customFormat="1" x14ac:dyDescent="0.25">
      <c r="A201" s="29">
        <v>188</v>
      </c>
      <c r="B201" s="123">
        <v>45894</v>
      </c>
      <c r="C201" s="32">
        <v>4951.6099999999997</v>
      </c>
      <c r="D201" s="115" t="s">
        <v>60</v>
      </c>
      <c r="E201" s="110" t="s">
        <v>316</v>
      </c>
      <c r="F201" s="122"/>
    </row>
    <row r="202" spans="1:6" s="4" customFormat="1" x14ac:dyDescent="0.25">
      <c r="A202" s="29">
        <v>189</v>
      </c>
      <c r="B202" s="123">
        <v>45894</v>
      </c>
      <c r="C202" s="32">
        <v>114100.12</v>
      </c>
      <c r="D202" s="115" t="s">
        <v>211</v>
      </c>
      <c r="E202" s="110" t="s">
        <v>289</v>
      </c>
      <c r="F202" s="122"/>
    </row>
    <row r="203" spans="1:6" s="4" customFormat="1" x14ac:dyDescent="0.25">
      <c r="A203" s="29">
        <v>190</v>
      </c>
      <c r="B203" s="123">
        <v>45894</v>
      </c>
      <c r="C203" s="32">
        <v>459474.49999999994</v>
      </c>
      <c r="D203" s="34" t="s">
        <v>211</v>
      </c>
      <c r="E203" s="110" t="s">
        <v>289</v>
      </c>
      <c r="F203" s="122"/>
    </row>
    <row r="204" spans="1:6" s="4" customFormat="1" x14ac:dyDescent="0.25">
      <c r="A204" s="29">
        <v>191</v>
      </c>
      <c r="B204" s="123">
        <v>45894</v>
      </c>
      <c r="C204" s="32">
        <v>68554.710000000006</v>
      </c>
      <c r="D204" s="34" t="s">
        <v>212</v>
      </c>
      <c r="E204" s="110" t="s">
        <v>27</v>
      </c>
      <c r="F204" s="122"/>
    </row>
    <row r="205" spans="1:6" s="4" customFormat="1" x14ac:dyDescent="0.25">
      <c r="A205" s="29">
        <v>192</v>
      </c>
      <c r="B205" s="123">
        <v>45894</v>
      </c>
      <c r="C205" s="87">
        <v>1684.37</v>
      </c>
      <c r="D205" s="115" t="s">
        <v>213</v>
      </c>
      <c r="E205" s="110" t="s">
        <v>287</v>
      </c>
      <c r="F205" s="118"/>
    </row>
    <row r="206" spans="1:6" s="4" customFormat="1" x14ac:dyDescent="0.25">
      <c r="A206" s="29">
        <v>193</v>
      </c>
      <c r="B206" s="123">
        <v>45894</v>
      </c>
      <c r="C206" s="87">
        <v>12316.5</v>
      </c>
      <c r="D206" s="34" t="s">
        <v>172</v>
      </c>
      <c r="E206" s="110" t="s">
        <v>290</v>
      </c>
      <c r="F206" s="118"/>
    </row>
    <row r="207" spans="1:6" s="4" customFormat="1" x14ac:dyDescent="0.25">
      <c r="A207" s="29">
        <v>194</v>
      </c>
      <c r="B207" s="123">
        <v>45894</v>
      </c>
      <c r="C207" s="87">
        <v>82522</v>
      </c>
      <c r="D207" s="34" t="s">
        <v>64</v>
      </c>
      <c r="E207" s="108" t="s">
        <v>76</v>
      </c>
      <c r="F207" s="118"/>
    </row>
    <row r="208" spans="1:6" s="4" customFormat="1" x14ac:dyDescent="0.25">
      <c r="A208" s="29">
        <v>195</v>
      </c>
      <c r="B208" s="123">
        <v>45895</v>
      </c>
      <c r="C208" s="87">
        <v>60258</v>
      </c>
      <c r="D208" s="34" t="s">
        <v>64</v>
      </c>
      <c r="E208" s="108" t="s">
        <v>76</v>
      </c>
      <c r="F208" s="118"/>
    </row>
    <row r="209" spans="1:6" s="4" customFormat="1" x14ac:dyDescent="0.25">
      <c r="A209" s="29">
        <v>196</v>
      </c>
      <c r="B209" s="123">
        <v>45895</v>
      </c>
      <c r="C209" s="32">
        <v>847</v>
      </c>
      <c r="D209" s="115" t="s">
        <v>85</v>
      </c>
      <c r="E209" s="110" t="s">
        <v>16</v>
      </c>
      <c r="F209" s="122"/>
    </row>
    <row r="210" spans="1:6" s="4" customFormat="1" x14ac:dyDescent="0.25">
      <c r="A210" s="29">
        <v>197</v>
      </c>
      <c r="B210" s="123">
        <v>45895</v>
      </c>
      <c r="C210" s="78">
        <v>33407.009999999995</v>
      </c>
      <c r="D210" s="115" t="s">
        <v>139</v>
      </c>
      <c r="E210" s="110" t="s">
        <v>310</v>
      </c>
      <c r="F210" s="118"/>
    </row>
    <row r="211" spans="1:6" s="4" customFormat="1" x14ac:dyDescent="0.25">
      <c r="A211" s="29">
        <v>198</v>
      </c>
      <c r="B211" s="123">
        <v>45895</v>
      </c>
      <c r="C211" s="87">
        <v>9900.7999999999993</v>
      </c>
      <c r="D211" s="115" t="s">
        <v>214</v>
      </c>
      <c r="E211" s="110" t="s">
        <v>291</v>
      </c>
      <c r="F211" s="118"/>
    </row>
    <row r="212" spans="1:6" s="4" customFormat="1" x14ac:dyDescent="0.25">
      <c r="A212" s="29">
        <v>199</v>
      </c>
      <c r="B212" s="123">
        <v>45895</v>
      </c>
      <c r="C212" s="87">
        <v>59.28</v>
      </c>
      <c r="D212" s="115" t="s">
        <v>175</v>
      </c>
      <c r="E212" s="110" t="s">
        <v>292</v>
      </c>
      <c r="F212" s="118"/>
    </row>
    <row r="213" spans="1:6" s="4" customFormat="1" x14ac:dyDescent="0.25">
      <c r="A213" s="29">
        <v>200</v>
      </c>
      <c r="B213" s="123">
        <v>45895</v>
      </c>
      <c r="C213" s="78">
        <v>6299.98</v>
      </c>
      <c r="D213" s="34" t="s">
        <v>163</v>
      </c>
      <c r="E213" s="110" t="s">
        <v>293</v>
      </c>
      <c r="F213" s="118"/>
    </row>
    <row r="214" spans="1:6" s="4" customFormat="1" x14ac:dyDescent="0.25">
      <c r="A214" s="29">
        <v>201</v>
      </c>
      <c r="B214" s="123">
        <v>45895</v>
      </c>
      <c r="C214" s="87">
        <v>114.2</v>
      </c>
      <c r="D214" s="79" t="s">
        <v>145</v>
      </c>
      <c r="E214" s="109" t="s">
        <v>260</v>
      </c>
      <c r="F214" s="118" t="s">
        <v>72</v>
      </c>
    </row>
    <row r="215" spans="1:6" s="4" customFormat="1" x14ac:dyDescent="0.25">
      <c r="A215" s="29">
        <v>202</v>
      </c>
      <c r="B215" s="123">
        <v>45896</v>
      </c>
      <c r="C215" s="87">
        <v>400</v>
      </c>
      <c r="D215" s="79" t="s">
        <v>348</v>
      </c>
      <c r="E215" s="109" t="s">
        <v>349</v>
      </c>
      <c r="F215" s="118" t="s">
        <v>72</v>
      </c>
    </row>
    <row r="216" spans="1:6" s="4" customFormat="1" x14ac:dyDescent="0.25">
      <c r="A216" s="29">
        <v>203</v>
      </c>
      <c r="B216" s="123">
        <v>45896</v>
      </c>
      <c r="C216" s="87">
        <v>629</v>
      </c>
      <c r="D216" s="87" t="s">
        <v>323</v>
      </c>
      <c r="E216" s="109" t="s">
        <v>350</v>
      </c>
      <c r="F216" s="118" t="s">
        <v>72</v>
      </c>
    </row>
    <row r="217" spans="1:6" s="4" customFormat="1" x14ac:dyDescent="0.25">
      <c r="A217" s="29">
        <v>204</v>
      </c>
      <c r="B217" s="123">
        <v>45896</v>
      </c>
      <c r="C217" s="78">
        <v>40327.339999999997</v>
      </c>
      <c r="D217" s="115" t="s">
        <v>215</v>
      </c>
      <c r="E217" s="110" t="s">
        <v>294</v>
      </c>
      <c r="F217" s="118"/>
    </row>
    <row r="218" spans="1:6" s="4" customFormat="1" x14ac:dyDescent="0.25">
      <c r="A218" s="29">
        <v>205</v>
      </c>
      <c r="B218" s="123">
        <v>45896</v>
      </c>
      <c r="C218" s="87">
        <v>12549.490000000002</v>
      </c>
      <c r="D218" s="115" t="s">
        <v>25</v>
      </c>
      <c r="E218" s="110" t="s">
        <v>295</v>
      </c>
      <c r="F218" s="118"/>
    </row>
    <row r="219" spans="1:6" s="4" customFormat="1" x14ac:dyDescent="0.25">
      <c r="A219" s="29">
        <v>206</v>
      </c>
      <c r="B219" s="123">
        <v>45896</v>
      </c>
      <c r="C219" s="87">
        <v>3583.44</v>
      </c>
      <c r="D219" s="115" t="s">
        <v>63</v>
      </c>
      <c r="E219" s="110" t="s">
        <v>150</v>
      </c>
      <c r="F219" s="118"/>
    </row>
    <row r="220" spans="1:6" s="4" customFormat="1" x14ac:dyDescent="0.25">
      <c r="A220" s="29">
        <v>207</v>
      </c>
      <c r="B220" s="123">
        <v>45896</v>
      </c>
      <c r="C220" s="87">
        <v>347427.50699999998</v>
      </c>
      <c r="D220" s="34" t="s">
        <v>134</v>
      </c>
      <c r="E220" s="110" t="s">
        <v>128</v>
      </c>
      <c r="F220" s="118"/>
    </row>
    <row r="221" spans="1:6" s="4" customFormat="1" x14ac:dyDescent="0.25">
      <c r="A221" s="29">
        <v>208</v>
      </c>
      <c r="B221" s="123">
        <v>45896</v>
      </c>
      <c r="C221" s="76">
        <v>413763.26</v>
      </c>
      <c r="D221" s="34" t="s">
        <v>211</v>
      </c>
      <c r="E221" s="125" t="s">
        <v>289</v>
      </c>
      <c r="F221" s="118"/>
    </row>
    <row r="222" spans="1:6" s="4" customFormat="1" x14ac:dyDescent="0.25">
      <c r="A222" s="29">
        <v>209</v>
      </c>
      <c r="B222" s="123">
        <v>45896</v>
      </c>
      <c r="C222" s="87">
        <v>560.59</v>
      </c>
      <c r="D222" s="34" t="s">
        <v>93</v>
      </c>
      <c r="E222" s="110" t="s">
        <v>296</v>
      </c>
      <c r="F222" s="118"/>
    </row>
    <row r="223" spans="1:6" s="4" customFormat="1" x14ac:dyDescent="0.25">
      <c r="A223" s="29">
        <v>210</v>
      </c>
      <c r="B223" s="123">
        <v>45896</v>
      </c>
      <c r="C223" s="87">
        <v>1500</v>
      </c>
      <c r="D223" s="34" t="s">
        <v>122</v>
      </c>
      <c r="E223" s="110" t="s">
        <v>294</v>
      </c>
      <c r="F223" s="118"/>
    </row>
    <row r="224" spans="1:6" s="4" customFormat="1" x14ac:dyDescent="0.25">
      <c r="A224" s="29">
        <v>211</v>
      </c>
      <c r="B224" s="123">
        <v>45897</v>
      </c>
      <c r="C224" s="87">
        <v>600</v>
      </c>
      <c r="D224" s="34" t="s">
        <v>100</v>
      </c>
      <c r="E224" s="110" t="s">
        <v>88</v>
      </c>
      <c r="F224" s="118"/>
    </row>
    <row r="225" spans="1:7" s="4" customFormat="1" x14ac:dyDescent="0.25">
      <c r="A225" s="29">
        <v>212</v>
      </c>
      <c r="B225" s="123">
        <v>45897</v>
      </c>
      <c r="C225" s="78">
        <v>17724</v>
      </c>
      <c r="D225" s="34" t="s">
        <v>104</v>
      </c>
      <c r="E225" s="110" t="s">
        <v>265</v>
      </c>
      <c r="F225" s="118"/>
    </row>
    <row r="226" spans="1:7" s="4" customFormat="1" x14ac:dyDescent="0.25">
      <c r="A226" s="29">
        <v>213</v>
      </c>
      <c r="B226" s="123">
        <v>45897</v>
      </c>
      <c r="C226" s="77">
        <v>51762.62</v>
      </c>
      <c r="D226" s="34" t="s">
        <v>216</v>
      </c>
      <c r="E226" s="110" t="s">
        <v>297</v>
      </c>
      <c r="F226" s="118"/>
    </row>
    <row r="227" spans="1:7" s="4" customFormat="1" x14ac:dyDescent="0.25">
      <c r="A227" s="29">
        <v>214</v>
      </c>
      <c r="B227" s="123">
        <v>45897</v>
      </c>
      <c r="C227" s="32">
        <v>194407.05</v>
      </c>
      <c r="D227" s="34" t="s">
        <v>140</v>
      </c>
      <c r="E227" s="110" t="s">
        <v>298</v>
      </c>
      <c r="F227" s="122"/>
    </row>
    <row r="228" spans="1:7" s="4" customFormat="1" x14ac:dyDescent="0.25">
      <c r="A228" s="29">
        <v>215</v>
      </c>
      <c r="B228" s="123">
        <v>45897</v>
      </c>
      <c r="C228" s="32">
        <v>140.01</v>
      </c>
      <c r="D228" s="34" t="s">
        <v>93</v>
      </c>
      <c r="E228" s="110" t="s">
        <v>299</v>
      </c>
      <c r="F228" s="122"/>
    </row>
    <row r="229" spans="1:7" s="4" customFormat="1" x14ac:dyDescent="0.25">
      <c r="A229" s="29">
        <v>216</v>
      </c>
      <c r="B229" s="123">
        <v>45897</v>
      </c>
      <c r="C229" s="32">
        <v>115557.92</v>
      </c>
      <c r="D229" s="34" t="s">
        <v>106</v>
      </c>
      <c r="E229" s="110" t="s">
        <v>300</v>
      </c>
      <c r="F229" s="122"/>
    </row>
    <row r="230" spans="1:7" s="4" customFormat="1" x14ac:dyDescent="0.25">
      <c r="A230" s="29">
        <v>217</v>
      </c>
      <c r="B230" s="123">
        <v>45897</v>
      </c>
      <c r="C230" s="32">
        <v>251061.09</v>
      </c>
      <c r="D230" s="34" t="s">
        <v>98</v>
      </c>
      <c r="E230" s="110" t="s">
        <v>301</v>
      </c>
      <c r="F230" s="122"/>
    </row>
    <row r="231" spans="1:7" s="4" customFormat="1" x14ac:dyDescent="0.25">
      <c r="A231" s="29">
        <v>218</v>
      </c>
      <c r="B231" s="123">
        <v>45897</v>
      </c>
      <c r="C231" s="87">
        <v>561.12</v>
      </c>
      <c r="D231" s="79" t="s">
        <v>351</v>
      </c>
      <c r="E231" s="109" t="s">
        <v>352</v>
      </c>
      <c r="F231" s="118" t="s">
        <v>72</v>
      </c>
    </row>
    <row r="232" spans="1:7" s="4" customFormat="1" x14ac:dyDescent="0.25">
      <c r="A232" s="29">
        <v>219</v>
      </c>
      <c r="B232" s="123">
        <v>45898</v>
      </c>
      <c r="C232" s="87">
        <v>710.63</v>
      </c>
      <c r="D232" s="79" t="s">
        <v>107</v>
      </c>
      <c r="E232" s="109" t="s">
        <v>316</v>
      </c>
      <c r="F232" s="118" t="s">
        <v>72</v>
      </c>
    </row>
    <row r="233" spans="1:7" s="4" customFormat="1" x14ac:dyDescent="0.25">
      <c r="A233" s="29">
        <v>220</v>
      </c>
      <c r="B233" s="123">
        <v>45898</v>
      </c>
      <c r="C233" s="87">
        <v>1095</v>
      </c>
      <c r="D233" s="79" t="s">
        <v>323</v>
      </c>
      <c r="E233" s="109" t="s">
        <v>324</v>
      </c>
      <c r="F233" s="118" t="s">
        <v>72</v>
      </c>
    </row>
    <row r="234" spans="1:7" s="4" customFormat="1" x14ac:dyDescent="0.25">
      <c r="A234" s="29">
        <v>221</v>
      </c>
      <c r="B234" s="123">
        <v>45898</v>
      </c>
      <c r="C234" s="87">
        <v>50</v>
      </c>
      <c r="D234" s="79" t="s">
        <v>325</v>
      </c>
      <c r="E234" s="109" t="s">
        <v>353</v>
      </c>
      <c r="F234" s="118" t="s">
        <v>72</v>
      </c>
    </row>
    <row r="235" spans="1:7" s="4" customFormat="1" x14ac:dyDescent="0.25">
      <c r="A235" s="29">
        <v>222</v>
      </c>
      <c r="B235" s="123">
        <v>45898</v>
      </c>
      <c r="C235" s="87">
        <v>1000</v>
      </c>
      <c r="D235" s="79" t="s">
        <v>325</v>
      </c>
      <c r="E235" s="109" t="s">
        <v>353</v>
      </c>
      <c r="F235" s="118" t="s">
        <v>72</v>
      </c>
    </row>
    <row r="236" spans="1:7" s="4" customFormat="1" x14ac:dyDescent="0.25">
      <c r="A236" s="29">
        <v>223</v>
      </c>
      <c r="B236" s="123">
        <v>45898</v>
      </c>
      <c r="C236" s="87">
        <v>1000</v>
      </c>
      <c r="D236" s="79" t="s">
        <v>325</v>
      </c>
      <c r="E236" s="109" t="s">
        <v>353</v>
      </c>
      <c r="F236" s="118" t="s">
        <v>72</v>
      </c>
    </row>
    <row r="237" spans="1:7" s="4" customFormat="1" x14ac:dyDescent="0.25">
      <c r="A237" s="29">
        <v>224</v>
      </c>
      <c r="B237" s="123">
        <v>45898</v>
      </c>
      <c r="C237" s="32">
        <v>1973.7</v>
      </c>
      <c r="D237" s="33" t="s">
        <v>217</v>
      </c>
      <c r="E237" s="108" t="s">
        <v>279</v>
      </c>
      <c r="F237" s="122"/>
    </row>
    <row r="238" spans="1:7" s="4" customFormat="1" x14ac:dyDescent="0.25">
      <c r="A238" s="29">
        <v>225</v>
      </c>
      <c r="B238" s="123">
        <v>45898</v>
      </c>
      <c r="C238" s="32">
        <v>16727.13</v>
      </c>
      <c r="D238" s="33" t="s">
        <v>67</v>
      </c>
      <c r="E238" s="108" t="s">
        <v>22</v>
      </c>
      <c r="F238" s="118"/>
      <c r="G238" s="82"/>
    </row>
    <row r="239" spans="1:7" s="4" customFormat="1" x14ac:dyDescent="0.25">
      <c r="A239" s="29">
        <v>226</v>
      </c>
      <c r="B239" s="123">
        <v>45898</v>
      </c>
      <c r="C239" s="87">
        <v>356</v>
      </c>
      <c r="D239" s="33" t="s">
        <v>104</v>
      </c>
      <c r="E239" s="108" t="s">
        <v>317</v>
      </c>
      <c r="F239" s="118"/>
      <c r="G239" s="82"/>
    </row>
    <row r="240" spans="1:7" s="4" customFormat="1" x14ac:dyDescent="0.25">
      <c r="A240" s="29">
        <v>227</v>
      </c>
      <c r="B240" s="123">
        <v>45898</v>
      </c>
      <c r="C240" s="87">
        <v>23566.690000000002</v>
      </c>
      <c r="D240" s="33" t="s">
        <v>99</v>
      </c>
      <c r="E240" s="108" t="s">
        <v>16</v>
      </c>
      <c r="F240" s="118"/>
      <c r="G240" s="82"/>
    </row>
    <row r="241" spans="1:8" s="4" customFormat="1" x14ac:dyDescent="0.25">
      <c r="A241" s="29">
        <v>228</v>
      </c>
      <c r="B241" s="123">
        <v>45898</v>
      </c>
      <c r="C241" s="87">
        <v>2499</v>
      </c>
      <c r="D241" s="33" t="s">
        <v>169</v>
      </c>
      <c r="E241" s="108" t="s">
        <v>17</v>
      </c>
      <c r="F241" s="118"/>
      <c r="G241" s="82"/>
    </row>
    <row r="242" spans="1:8" s="4" customFormat="1" x14ac:dyDescent="0.25">
      <c r="A242" s="29">
        <v>229</v>
      </c>
      <c r="B242" s="123">
        <v>45898</v>
      </c>
      <c r="C242" s="32">
        <v>3242.05</v>
      </c>
      <c r="D242" s="33" t="s">
        <v>218</v>
      </c>
      <c r="E242" s="108" t="s">
        <v>86</v>
      </c>
      <c r="F242" s="118"/>
      <c r="G242" s="82"/>
    </row>
    <row r="243" spans="1:8" s="4" customFormat="1" x14ac:dyDescent="0.25">
      <c r="A243" s="29">
        <v>230</v>
      </c>
      <c r="B243" s="123">
        <v>45898</v>
      </c>
      <c r="C243" s="32">
        <v>43356.85</v>
      </c>
      <c r="D243" s="33" t="s">
        <v>205</v>
      </c>
      <c r="E243" s="108" t="s">
        <v>21</v>
      </c>
      <c r="F243" s="118"/>
      <c r="G243" s="82"/>
    </row>
    <row r="244" spans="1:8" s="4" customFormat="1" x14ac:dyDescent="0.25">
      <c r="A244" s="29">
        <v>231</v>
      </c>
      <c r="B244" s="123">
        <v>45898</v>
      </c>
      <c r="C244" s="32">
        <v>361.55</v>
      </c>
      <c r="D244" s="33" t="s">
        <v>14</v>
      </c>
      <c r="E244" s="108" t="s">
        <v>80</v>
      </c>
      <c r="F244" s="118"/>
      <c r="G244" s="82"/>
    </row>
    <row r="245" spans="1:8" s="4" customFormat="1" x14ac:dyDescent="0.25">
      <c r="A245" s="29">
        <v>232</v>
      </c>
      <c r="B245" s="123">
        <v>45898</v>
      </c>
      <c r="C245" s="87">
        <v>6949.81</v>
      </c>
      <c r="D245" s="33" t="s">
        <v>101</v>
      </c>
      <c r="E245" s="108" t="s">
        <v>113</v>
      </c>
      <c r="F245" s="118"/>
      <c r="G245" s="82"/>
    </row>
    <row r="246" spans="1:8" s="4" customFormat="1" x14ac:dyDescent="0.25">
      <c r="A246" s="29">
        <v>233</v>
      </c>
      <c r="B246" s="123">
        <v>45898</v>
      </c>
      <c r="C246" s="87">
        <v>36.89</v>
      </c>
      <c r="D246" s="33" t="s">
        <v>97</v>
      </c>
      <c r="E246" s="108" t="s">
        <v>20</v>
      </c>
      <c r="F246" s="118"/>
      <c r="G246" s="82"/>
    </row>
    <row r="247" spans="1:8" s="4" customFormat="1" x14ac:dyDescent="0.25">
      <c r="A247" s="29">
        <v>234</v>
      </c>
      <c r="B247" s="123">
        <v>45898</v>
      </c>
      <c r="C247" s="87">
        <v>17017</v>
      </c>
      <c r="D247" s="33" t="s">
        <v>133</v>
      </c>
      <c r="E247" s="108" t="s">
        <v>302</v>
      </c>
      <c r="F247" s="118"/>
      <c r="G247" s="82"/>
    </row>
    <row r="248" spans="1:8" s="4" customFormat="1" x14ac:dyDescent="0.25">
      <c r="A248" s="29">
        <v>235</v>
      </c>
      <c r="B248" s="123">
        <v>45898</v>
      </c>
      <c r="C248" s="87">
        <v>59.28</v>
      </c>
      <c r="D248" s="33" t="s">
        <v>175</v>
      </c>
      <c r="E248" s="108" t="s">
        <v>303</v>
      </c>
      <c r="F248" s="118"/>
      <c r="G248" s="82"/>
    </row>
    <row r="249" spans="1:8" s="4" customFormat="1" x14ac:dyDescent="0.25">
      <c r="A249" s="29">
        <v>236</v>
      </c>
      <c r="B249" s="123">
        <v>45898</v>
      </c>
      <c r="C249" s="87">
        <v>640005.65</v>
      </c>
      <c r="D249" s="33" t="s">
        <v>98</v>
      </c>
      <c r="E249" s="108" t="s">
        <v>131</v>
      </c>
      <c r="F249" s="118"/>
      <c r="G249" s="82"/>
    </row>
    <row r="250" spans="1:8" s="4" customFormat="1" x14ac:dyDescent="0.25">
      <c r="A250" s="29">
        <v>237</v>
      </c>
      <c r="B250" s="123">
        <v>45898</v>
      </c>
      <c r="C250" s="87">
        <v>2033003.99</v>
      </c>
      <c r="D250" s="33" t="s">
        <v>24</v>
      </c>
      <c r="E250" s="108" t="s">
        <v>114</v>
      </c>
      <c r="F250" s="118"/>
      <c r="G250" s="82"/>
    </row>
    <row r="251" spans="1:8" s="4" customFormat="1" x14ac:dyDescent="0.25">
      <c r="A251" s="29">
        <v>238</v>
      </c>
      <c r="B251" s="123">
        <v>45899</v>
      </c>
      <c r="C251" s="87">
        <v>267.01</v>
      </c>
      <c r="D251" s="79" t="s">
        <v>354</v>
      </c>
      <c r="E251" s="109" t="s">
        <v>324</v>
      </c>
      <c r="F251" s="118" t="s">
        <v>72</v>
      </c>
      <c r="G251" s="82"/>
    </row>
    <row r="252" spans="1:8" s="4" customFormat="1" x14ac:dyDescent="0.25">
      <c r="A252" s="29">
        <v>239</v>
      </c>
      <c r="B252" s="123">
        <v>45899</v>
      </c>
      <c r="C252" s="87">
        <v>1149.5</v>
      </c>
      <c r="D252" s="79" t="s">
        <v>322</v>
      </c>
      <c r="E252" s="109" t="s">
        <v>270</v>
      </c>
      <c r="F252" s="118" t="s">
        <v>72</v>
      </c>
      <c r="G252" s="82"/>
    </row>
    <row r="253" spans="1:8" s="4" customFormat="1" x14ac:dyDescent="0.25">
      <c r="A253" s="29">
        <v>240</v>
      </c>
      <c r="B253" s="123">
        <v>45899</v>
      </c>
      <c r="C253" s="87">
        <v>726</v>
      </c>
      <c r="D253" s="79" t="s">
        <v>322</v>
      </c>
      <c r="E253" s="109" t="s">
        <v>355</v>
      </c>
      <c r="F253" s="118" t="s">
        <v>72</v>
      </c>
      <c r="G253" s="82"/>
    </row>
    <row r="254" spans="1:8" customFormat="1" ht="15" customHeight="1" thickBot="1" x14ac:dyDescent="0.3">
      <c r="A254" s="85"/>
      <c r="B254" s="80"/>
      <c r="C254" s="38">
        <f>SUM(C14:C253)</f>
        <v>17361412.197000004</v>
      </c>
      <c r="D254" s="11"/>
      <c r="E254" s="11"/>
      <c r="F254" s="11"/>
      <c r="G254" s="11"/>
      <c r="H254" s="11"/>
    </row>
    <row r="255" spans="1:8" customFormat="1" ht="15" customHeight="1" x14ac:dyDescent="0.25">
      <c r="A255" s="29"/>
      <c r="B255" s="83"/>
      <c r="C255" s="35"/>
      <c r="D255" s="36"/>
      <c r="E255" s="36"/>
      <c r="F255" s="11"/>
      <c r="G255" s="11"/>
      <c r="H255" s="11"/>
    </row>
    <row r="256" spans="1:8" customFormat="1" ht="15" customHeight="1" x14ac:dyDescent="0.25">
      <c r="A256" s="29">
        <v>1</v>
      </c>
      <c r="B256" s="30">
        <v>45873</v>
      </c>
      <c r="C256" s="76">
        <v>59321.52</v>
      </c>
      <c r="D256" s="34" t="s">
        <v>169</v>
      </c>
      <c r="E256" s="34" t="s">
        <v>358</v>
      </c>
      <c r="F256" s="11"/>
      <c r="G256" s="11"/>
      <c r="H256" s="11"/>
    </row>
    <row r="257" spans="1:8" customFormat="1" ht="15" customHeight="1" x14ac:dyDescent="0.25">
      <c r="A257" s="29">
        <v>2</v>
      </c>
      <c r="B257" s="30">
        <v>45880</v>
      </c>
      <c r="C257" s="32">
        <v>35700</v>
      </c>
      <c r="D257" s="33" t="s">
        <v>122</v>
      </c>
      <c r="E257" s="117" t="s">
        <v>359</v>
      </c>
      <c r="F257" s="11"/>
      <c r="G257" s="11"/>
      <c r="H257" s="11"/>
    </row>
    <row r="258" spans="1:8" customFormat="1" ht="15" customHeight="1" x14ac:dyDescent="0.25">
      <c r="A258" s="29">
        <v>3</v>
      </c>
      <c r="B258" s="30">
        <v>45880</v>
      </c>
      <c r="C258" s="32">
        <v>121441.44</v>
      </c>
      <c r="D258" s="33" t="s">
        <v>132</v>
      </c>
      <c r="E258" s="117" t="s">
        <v>360</v>
      </c>
      <c r="F258" s="11"/>
      <c r="G258" s="11"/>
      <c r="H258" s="11"/>
    </row>
    <row r="259" spans="1:8" customFormat="1" ht="15" customHeight="1" x14ac:dyDescent="0.25">
      <c r="A259" s="29">
        <v>4</v>
      </c>
      <c r="B259" s="30">
        <v>45887</v>
      </c>
      <c r="C259" s="76">
        <v>819612.5</v>
      </c>
      <c r="D259" s="33" t="s">
        <v>188</v>
      </c>
      <c r="E259" s="117" t="s">
        <v>363</v>
      </c>
      <c r="F259" s="11"/>
      <c r="G259" s="11"/>
      <c r="H259" s="11"/>
    </row>
    <row r="260" spans="1:8" customFormat="1" ht="15" customHeight="1" x14ac:dyDescent="0.25">
      <c r="A260" s="29">
        <v>5</v>
      </c>
      <c r="B260" s="30">
        <v>45888</v>
      </c>
      <c r="C260" s="76">
        <v>472.5</v>
      </c>
      <c r="D260" s="33" t="s">
        <v>103</v>
      </c>
      <c r="E260" s="117" t="s">
        <v>368</v>
      </c>
      <c r="F260" s="11"/>
      <c r="G260" s="11"/>
      <c r="H260" s="11"/>
    </row>
    <row r="261" spans="1:8" customFormat="1" ht="15" customHeight="1" x14ac:dyDescent="0.25">
      <c r="A261" s="29">
        <v>6</v>
      </c>
      <c r="B261" s="30">
        <v>45888</v>
      </c>
      <c r="C261" s="76">
        <v>1853.55</v>
      </c>
      <c r="D261" s="33" t="s">
        <v>103</v>
      </c>
      <c r="E261" s="117" t="s">
        <v>368</v>
      </c>
      <c r="F261" s="11"/>
      <c r="G261" s="11"/>
      <c r="H261" s="11"/>
    </row>
    <row r="262" spans="1:8" customFormat="1" ht="15" customHeight="1" x14ac:dyDescent="0.25">
      <c r="A262" s="29">
        <v>7</v>
      </c>
      <c r="B262" s="30">
        <v>45889</v>
      </c>
      <c r="C262" s="76">
        <v>163315.4</v>
      </c>
      <c r="D262" s="115" t="s">
        <v>132</v>
      </c>
      <c r="E262" s="115" t="s">
        <v>364</v>
      </c>
      <c r="F262" s="11"/>
      <c r="G262" s="11"/>
      <c r="H262" s="11"/>
    </row>
    <row r="263" spans="1:8" customFormat="1" ht="15" customHeight="1" x14ac:dyDescent="0.25">
      <c r="A263" s="29">
        <v>8</v>
      </c>
      <c r="B263" s="30">
        <v>45889</v>
      </c>
      <c r="C263" s="76">
        <v>257.69</v>
      </c>
      <c r="D263" s="115" t="s">
        <v>356</v>
      </c>
      <c r="E263" s="115" t="s">
        <v>365</v>
      </c>
      <c r="F263" s="11"/>
      <c r="G263" s="11"/>
      <c r="H263" s="11"/>
    </row>
    <row r="264" spans="1:8" customFormat="1" ht="15" customHeight="1" x14ac:dyDescent="0.25">
      <c r="A264" s="29">
        <v>9</v>
      </c>
      <c r="B264" s="30">
        <v>45889</v>
      </c>
      <c r="C264" s="76">
        <v>638.26</v>
      </c>
      <c r="D264" s="115" t="s">
        <v>356</v>
      </c>
      <c r="E264" s="115" t="s">
        <v>366</v>
      </c>
      <c r="F264" s="11"/>
      <c r="G264" s="11"/>
      <c r="H264" s="11"/>
    </row>
    <row r="265" spans="1:8" customFormat="1" ht="15" customHeight="1" x14ac:dyDescent="0.25">
      <c r="A265" s="29">
        <v>10</v>
      </c>
      <c r="B265" s="30">
        <v>45896</v>
      </c>
      <c r="C265" s="76">
        <v>92000</v>
      </c>
      <c r="D265" s="34" t="s">
        <v>357</v>
      </c>
      <c r="E265" s="34" t="s">
        <v>361</v>
      </c>
      <c r="F265" s="11"/>
      <c r="G265" s="11"/>
      <c r="H265" s="11"/>
    </row>
    <row r="266" spans="1:8" customFormat="1" ht="15" customHeight="1" x14ac:dyDescent="0.25">
      <c r="A266" s="29">
        <v>11</v>
      </c>
      <c r="B266" s="30">
        <v>45897</v>
      </c>
      <c r="C266" s="76">
        <v>29274</v>
      </c>
      <c r="D266" s="34" t="s">
        <v>116</v>
      </c>
      <c r="E266" s="34" t="s">
        <v>362</v>
      </c>
      <c r="F266" s="11"/>
      <c r="G266" s="11"/>
      <c r="H266" s="11"/>
    </row>
    <row r="267" spans="1:8" customFormat="1" ht="15" customHeight="1" x14ac:dyDescent="0.25">
      <c r="A267" s="29">
        <v>12</v>
      </c>
      <c r="B267" s="30">
        <v>45898</v>
      </c>
      <c r="C267" s="76">
        <v>9145.15</v>
      </c>
      <c r="D267" s="33" t="s">
        <v>84</v>
      </c>
      <c r="E267" s="117" t="s">
        <v>367</v>
      </c>
      <c r="F267" s="11"/>
      <c r="G267" s="11"/>
      <c r="H267" s="11"/>
    </row>
    <row r="268" spans="1:8" customFormat="1" ht="15" customHeight="1" x14ac:dyDescent="0.25">
      <c r="A268" s="29">
        <v>13</v>
      </c>
      <c r="B268" s="30">
        <v>45898</v>
      </c>
      <c r="C268" s="113">
        <v>24.16</v>
      </c>
      <c r="D268" s="33" t="s">
        <v>103</v>
      </c>
      <c r="E268" s="124" t="s">
        <v>369</v>
      </c>
      <c r="F268" s="11"/>
      <c r="G268" s="11"/>
      <c r="H268" s="11"/>
    </row>
    <row r="269" spans="1:8" customFormat="1" ht="15" customHeight="1" thickBot="1" x14ac:dyDescent="0.3">
      <c r="A269" s="88"/>
      <c r="B269" s="89" t="s">
        <v>10</v>
      </c>
      <c r="C269" s="90">
        <f>SUM(C256:C268)</f>
        <v>1333056.1699999997</v>
      </c>
      <c r="D269" s="91"/>
      <c r="E269" s="97"/>
      <c r="F269" s="11"/>
      <c r="G269" s="11"/>
      <c r="H269" s="11"/>
    </row>
    <row r="270" spans="1:8" customFormat="1" ht="15" customHeight="1" thickBot="1" x14ac:dyDescent="0.3">
      <c r="A270" s="129" t="s">
        <v>28</v>
      </c>
      <c r="B270" s="130"/>
      <c r="C270" s="37">
        <f>C11+C254+C269</f>
        <v>23319909.007000003</v>
      </c>
      <c r="D270" s="3"/>
      <c r="E270" s="3"/>
      <c r="F270" s="11"/>
      <c r="G270" s="11"/>
      <c r="H270" s="11"/>
    </row>
    <row r="271" spans="1:8" customFormat="1" ht="15" customHeight="1" x14ac:dyDescent="0.25">
      <c r="A271" s="11"/>
      <c r="B271" s="2"/>
      <c r="C271" s="3"/>
      <c r="D271" s="11"/>
      <c r="E271" s="11"/>
      <c r="F271" s="11"/>
      <c r="G271" s="11"/>
      <c r="H271" s="11"/>
    </row>
    <row r="272" spans="1:8" customFormat="1" ht="15" customHeight="1" x14ac:dyDescent="0.25">
      <c r="A272" s="11"/>
      <c r="B272" s="2"/>
      <c r="C272" s="3"/>
      <c r="D272" s="38">
        <f>C11</f>
        <v>4625440.6400000006</v>
      </c>
      <c r="E272" s="39" t="s">
        <v>29</v>
      </c>
      <c r="F272" s="11"/>
      <c r="G272" s="11"/>
      <c r="H272" s="11"/>
    </row>
    <row r="273" spans="1:8" customFormat="1" ht="15" customHeight="1" x14ac:dyDescent="0.25">
      <c r="A273" s="11"/>
      <c r="B273" s="2"/>
      <c r="C273" s="3"/>
      <c r="D273" s="38">
        <f>C269</f>
        <v>1333056.1699999997</v>
      </c>
      <c r="E273" s="39" t="s">
        <v>30</v>
      </c>
      <c r="F273" s="11"/>
      <c r="G273" s="11"/>
      <c r="H273" s="11"/>
    </row>
    <row r="274" spans="1:8" customFormat="1" ht="15" customHeight="1" x14ac:dyDescent="0.25">
      <c r="A274" s="11"/>
      <c r="B274" s="2"/>
      <c r="C274" s="3"/>
      <c r="D274" s="38">
        <f>C254</f>
        <v>17361412.197000004</v>
      </c>
      <c r="E274" s="39" t="s">
        <v>31</v>
      </c>
      <c r="F274" s="11"/>
      <c r="G274" s="11"/>
      <c r="H274" s="11"/>
    </row>
    <row r="275" spans="1:8" customFormat="1" ht="15" customHeight="1" x14ac:dyDescent="0.25">
      <c r="A275" s="11"/>
      <c r="B275" s="2"/>
      <c r="C275" s="3"/>
      <c r="D275" s="3">
        <f>C70+C105+C125+C250+C109+C113+C127+C249+C148+C163+C230+C186+C23+C25+C50+C55+C96+C100+C165+C167+C207+C208</f>
        <v>11072101.470000001</v>
      </c>
      <c r="E275" s="40" t="s">
        <v>372</v>
      </c>
      <c r="F275" s="11"/>
      <c r="G275" s="11"/>
      <c r="H275" s="11"/>
    </row>
    <row r="276" spans="1:8" customFormat="1" ht="15" customHeight="1" x14ac:dyDescent="0.25">
      <c r="A276" s="11"/>
      <c r="B276" s="2"/>
      <c r="C276" s="3"/>
      <c r="D276" s="3">
        <f>C180</f>
        <v>687548.04</v>
      </c>
      <c r="E276" s="40" t="s">
        <v>32</v>
      </c>
      <c r="F276" s="11"/>
      <c r="G276" s="11"/>
      <c r="H276" s="11"/>
    </row>
    <row r="277" spans="1:8" customFormat="1" ht="15" customHeight="1" x14ac:dyDescent="0.25">
      <c r="A277" s="11"/>
      <c r="B277" s="2"/>
      <c r="C277" s="3"/>
      <c r="D277" s="3">
        <f>C56+C108</f>
        <v>279829.5500000001</v>
      </c>
      <c r="E277" s="40" t="s">
        <v>33</v>
      </c>
      <c r="F277" s="11"/>
      <c r="G277" s="11"/>
      <c r="H277" s="11"/>
    </row>
    <row r="278" spans="1:8" customFormat="1" ht="15" customHeight="1" x14ac:dyDescent="0.25">
      <c r="A278" s="11"/>
      <c r="B278" s="2"/>
      <c r="C278" s="3"/>
      <c r="D278" s="81">
        <f>C64+C172+C32+C202+C203+C221+C129+C130</f>
        <v>1437115.2899999998</v>
      </c>
      <c r="E278" s="40" t="s">
        <v>371</v>
      </c>
      <c r="F278" s="11"/>
      <c r="G278" s="11"/>
      <c r="H278" s="11"/>
    </row>
    <row r="279" spans="1:8" customFormat="1" ht="15" customHeight="1" x14ac:dyDescent="0.25">
      <c r="A279" s="11"/>
      <c r="B279" s="2"/>
      <c r="C279" s="3"/>
      <c r="D279" s="3">
        <v>0</v>
      </c>
      <c r="E279" s="40" t="s">
        <v>94</v>
      </c>
      <c r="F279" s="11"/>
      <c r="G279" s="11"/>
      <c r="H279" s="11"/>
    </row>
    <row r="280" spans="1:8" customFormat="1" ht="15" customHeight="1" x14ac:dyDescent="0.25">
      <c r="A280" s="11"/>
      <c r="B280" s="2"/>
      <c r="C280" s="3"/>
      <c r="D280" s="3">
        <v>0</v>
      </c>
      <c r="E280" s="40" t="s">
        <v>152</v>
      </c>
      <c r="F280" s="11"/>
      <c r="G280" s="11"/>
      <c r="H280" s="11"/>
    </row>
    <row r="281" spans="1:8" customFormat="1" ht="15" customHeight="1" x14ac:dyDescent="0.25">
      <c r="A281" s="11"/>
      <c r="B281" s="2"/>
      <c r="C281" s="3"/>
      <c r="D281" s="3">
        <v>0</v>
      </c>
      <c r="E281" s="40" t="s">
        <v>34</v>
      </c>
      <c r="F281" s="11"/>
      <c r="G281" s="11"/>
      <c r="H281" s="11"/>
    </row>
    <row r="282" spans="1:8" customFormat="1" ht="15" customHeight="1" x14ac:dyDescent="0.25">
      <c r="A282" s="11"/>
      <c r="B282" s="2"/>
      <c r="C282" s="3"/>
      <c r="D282" s="3">
        <v>0</v>
      </c>
      <c r="E282" s="40" t="s">
        <v>112</v>
      </c>
      <c r="F282" s="11"/>
      <c r="G282" s="11"/>
      <c r="H282" s="11"/>
    </row>
    <row r="283" spans="1:8" customFormat="1" ht="15" customHeight="1" x14ac:dyDescent="0.25">
      <c r="A283" s="11"/>
      <c r="B283" s="2"/>
      <c r="C283" s="3"/>
      <c r="D283" s="3">
        <v>0</v>
      </c>
      <c r="E283" s="40" t="s">
        <v>69</v>
      </c>
      <c r="F283" s="11"/>
      <c r="G283" s="11"/>
      <c r="H283" s="11"/>
    </row>
    <row r="284" spans="1:8" customFormat="1" ht="15" customHeight="1" x14ac:dyDescent="0.25">
      <c r="A284" s="11"/>
      <c r="B284" s="2"/>
      <c r="C284" s="3"/>
      <c r="D284" s="38">
        <f>casierie!C16</f>
        <v>0</v>
      </c>
      <c r="E284" s="39" t="s">
        <v>35</v>
      </c>
      <c r="F284" s="11"/>
      <c r="G284" s="11"/>
      <c r="H284" s="11"/>
    </row>
    <row r="285" spans="1:8" customFormat="1" ht="15" customHeight="1" x14ac:dyDescent="0.25">
      <c r="A285" s="11"/>
      <c r="B285" s="2"/>
      <c r="C285" s="3"/>
      <c r="D285" s="38">
        <f>D272+D273+D274+D284</f>
        <v>23319909.007000007</v>
      </c>
      <c r="E285" s="39" t="s">
        <v>36</v>
      </c>
      <c r="F285" s="11"/>
      <c r="G285" s="11"/>
      <c r="H285" s="11"/>
    </row>
  </sheetData>
  <autoFilter ref="A10:F270" xr:uid="{00000000-0001-0000-0000-000000000000}"/>
  <mergeCells count="3">
    <mergeCell ref="B5:E5"/>
    <mergeCell ref="B9:E9"/>
    <mergeCell ref="A270:B270"/>
  </mergeCells>
  <pageMargins left="0.11811023622047245" right="0.11811023622047245" top="0.15748031496062992" bottom="0.15748031496062992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6"/>
  <sheetViews>
    <sheetView workbookViewId="0">
      <selection activeCell="A2" sqref="A2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11" customWidth="1"/>
    <col min="4" max="4" width="76.5703125" style="11" customWidth="1"/>
    <col min="5" max="11" width="9.140625" style="11"/>
    <col min="12" max="12" width="9.140625" style="66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31" t="s">
        <v>373</v>
      </c>
      <c r="B1" s="131"/>
      <c r="C1" s="131"/>
      <c r="D1" s="131"/>
      <c r="E1" s="38"/>
      <c r="F1" s="38"/>
      <c r="G1" s="38"/>
      <c r="L1" s="41"/>
    </row>
    <row r="2" spans="1:12" s="4" customFormat="1" ht="16.5" thickBot="1" x14ac:dyDescent="0.3">
      <c r="B2" s="42"/>
      <c r="L2" s="41"/>
    </row>
    <row r="3" spans="1:12" s="4" customFormat="1" x14ac:dyDescent="0.25">
      <c r="A3" s="43" t="s">
        <v>37</v>
      </c>
      <c r="B3" s="44" t="s">
        <v>2</v>
      </c>
      <c r="C3" s="45" t="s">
        <v>3</v>
      </c>
      <c r="D3" s="46" t="s">
        <v>5</v>
      </c>
      <c r="L3" s="41"/>
    </row>
    <row r="4" spans="1:12" s="4" customFormat="1" x14ac:dyDescent="0.25">
      <c r="A4" s="47"/>
      <c r="B4" s="48"/>
      <c r="C4" s="49"/>
      <c r="D4" s="50"/>
      <c r="L4" s="41"/>
    </row>
    <row r="5" spans="1:12" s="4" customFormat="1" x14ac:dyDescent="0.25">
      <c r="A5" s="73" t="s">
        <v>38</v>
      </c>
      <c r="B5" s="132" t="s">
        <v>39</v>
      </c>
      <c r="C5" s="132"/>
      <c r="D5" s="132"/>
      <c r="L5" s="41"/>
    </row>
    <row r="6" spans="1:12" s="4" customFormat="1" x14ac:dyDescent="0.25">
      <c r="A6" s="51"/>
      <c r="B6" s="52" t="s">
        <v>10</v>
      </c>
      <c r="C6" s="74">
        <v>0</v>
      </c>
      <c r="D6" s="54"/>
      <c r="L6" s="41"/>
    </row>
    <row r="7" spans="1:12" s="4" customFormat="1" ht="16.5" thickBot="1" x14ac:dyDescent="0.3">
      <c r="A7" s="55"/>
      <c r="B7" s="56"/>
      <c r="C7" s="57"/>
      <c r="D7" s="58"/>
      <c r="L7" s="41"/>
    </row>
    <row r="8" spans="1:12" s="4" customFormat="1" ht="16.5" thickBot="1" x14ac:dyDescent="0.3">
      <c r="A8" s="59"/>
      <c r="B8" s="60"/>
      <c r="C8" s="61"/>
      <c r="D8" s="62"/>
      <c r="L8" s="41"/>
    </row>
    <row r="9" spans="1:12" s="4" customFormat="1" x14ac:dyDescent="0.25">
      <c r="A9" s="63" t="s">
        <v>40</v>
      </c>
      <c r="B9" s="133" t="s">
        <v>41</v>
      </c>
      <c r="C9" s="133"/>
      <c r="D9" s="133"/>
      <c r="L9" s="41"/>
    </row>
    <row r="10" spans="1:12" x14ac:dyDescent="0.25">
      <c r="A10" s="64"/>
      <c r="B10" s="65" t="s">
        <v>10</v>
      </c>
      <c r="C10" s="53">
        <v>0</v>
      </c>
      <c r="D10" s="64"/>
    </row>
    <row r="12" spans="1:12" ht="16.5" thickBot="1" x14ac:dyDescent="0.3">
      <c r="G12" s="11" t="s">
        <v>42</v>
      </c>
    </row>
    <row r="13" spans="1:12" s="4" customFormat="1" x14ac:dyDescent="0.25">
      <c r="A13" s="67" t="s">
        <v>43</v>
      </c>
      <c r="B13" s="134" t="s">
        <v>44</v>
      </c>
      <c r="C13" s="134"/>
      <c r="D13" s="134"/>
      <c r="L13" s="41"/>
    </row>
    <row r="14" spans="1:12" x14ac:dyDescent="0.25">
      <c r="A14" s="31"/>
      <c r="B14" s="68" t="s">
        <v>10</v>
      </c>
      <c r="C14" s="75">
        <v>0</v>
      </c>
      <c r="D14" s="31"/>
    </row>
    <row r="16" spans="1:12" x14ac:dyDescent="0.25">
      <c r="A16" s="135" t="s">
        <v>45</v>
      </c>
      <c r="B16" s="135"/>
      <c r="C16" s="69">
        <f>C6+C10+C14</f>
        <v>0</v>
      </c>
    </row>
  </sheetData>
  <mergeCells count="5">
    <mergeCell ref="A1:D1"/>
    <mergeCell ref="B5:D5"/>
    <mergeCell ref="B9:D9"/>
    <mergeCell ref="B13:D13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19"/>
  <sheetViews>
    <sheetView topLeftCell="B1" workbookViewId="0">
      <selection activeCell="L7" sqref="L7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17.85546875" style="11" customWidth="1"/>
    <col min="4" max="4" width="28.5703125" style="11" customWidth="1"/>
    <col min="5" max="5" width="23.42578125" style="11" customWidth="1"/>
    <col min="6" max="6" width="13.28515625" style="11" customWidth="1"/>
    <col min="7" max="7" width="14.7109375" style="11" customWidth="1"/>
    <col min="8" max="8" width="18.5703125" style="11" customWidth="1"/>
    <col min="9" max="9" width="17.7109375" style="11" customWidth="1"/>
    <col min="10" max="10" width="14.5703125" style="11" customWidth="1"/>
    <col min="11" max="11" width="11.5703125" style="11" customWidth="1"/>
    <col min="12" max="12" width="13.42578125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38" t="s">
        <v>374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39" t="s">
        <v>46</v>
      </c>
      <c r="B4" s="139"/>
      <c r="C4" s="140" t="s">
        <v>47</v>
      </c>
      <c r="D4" s="140" t="s">
        <v>48</v>
      </c>
      <c r="E4" s="142" t="s">
        <v>49</v>
      </c>
      <c r="F4" s="140" t="s">
        <v>50</v>
      </c>
      <c r="G4" s="140"/>
      <c r="H4" s="140"/>
      <c r="I4" s="142" t="s">
        <v>51</v>
      </c>
      <c r="J4" s="142" t="s">
        <v>52</v>
      </c>
      <c r="K4" s="142" t="s">
        <v>53</v>
      </c>
      <c r="L4" s="144" t="s">
        <v>54</v>
      </c>
    </row>
    <row r="5" spans="1:12" s="4" customFormat="1" x14ac:dyDescent="0.25">
      <c r="A5" s="70" t="s">
        <v>55</v>
      </c>
      <c r="B5" s="71" t="s">
        <v>56</v>
      </c>
      <c r="C5" s="141"/>
      <c r="D5" s="141"/>
      <c r="E5" s="143"/>
      <c r="F5" s="71" t="s">
        <v>57</v>
      </c>
      <c r="G5" s="71" t="s">
        <v>58</v>
      </c>
      <c r="H5" s="71" t="s">
        <v>59</v>
      </c>
      <c r="I5" s="143"/>
      <c r="J5" s="143"/>
      <c r="K5" s="143"/>
      <c r="L5" s="145"/>
    </row>
    <row r="6" spans="1:12" ht="16.5" thickBot="1" x14ac:dyDescent="0.3">
      <c r="A6" s="72"/>
      <c r="B6" s="105"/>
      <c r="C6" s="106"/>
      <c r="D6" s="111"/>
      <c r="E6" s="112"/>
      <c r="F6" s="107"/>
      <c r="G6" s="106"/>
      <c r="H6" s="106"/>
      <c r="I6" s="136" t="s">
        <v>10</v>
      </c>
      <c r="J6" s="136"/>
      <c r="K6" s="137"/>
      <c r="L6" s="96">
        <v>0</v>
      </c>
    </row>
    <row r="7" spans="1:12" x14ac:dyDescent="0.25">
      <c r="A7" s="92"/>
      <c r="B7" s="93"/>
      <c r="D7" s="94"/>
      <c r="I7" s="7"/>
      <c r="J7" s="7"/>
      <c r="K7" s="7"/>
      <c r="L7" s="95"/>
    </row>
    <row r="8" spans="1:12" x14ac:dyDescent="0.25">
      <c r="L8" s="84"/>
    </row>
    <row r="19" spans="7:7" x14ac:dyDescent="0.25">
      <c r="G19" s="9"/>
    </row>
  </sheetData>
  <mergeCells count="11">
    <mergeCell ref="I6:K6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2025-06-17T07:09:39Z</cp:lastPrinted>
  <dcterms:created xsi:type="dcterms:W3CDTF">2024-03-19T09:37:51Z</dcterms:created>
  <dcterms:modified xsi:type="dcterms:W3CDTF">2025-10-28T09:56:28Z</dcterms:modified>
</cp:coreProperties>
</file>